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Ex1.xml" ContentType="application/vnd.ms-office.chartex+xml"/>
  <Override PartName="/xl/charts/style7.xml" ContentType="application/vnd.ms-office.chartstyle+xml"/>
  <Override PartName="/xl/charts/colors7.xml" ContentType="application/vnd.ms-office.chartcolorstyle+xml"/>
  <Override PartName="/xl/charts/chartEx2.xml" ContentType="application/vnd.ms-office.chartex+xml"/>
  <Override PartName="/xl/charts/style8.xml" ContentType="application/vnd.ms-office.chartstyle+xml"/>
  <Override PartName="/xl/charts/colors8.xml" ContentType="application/vnd.ms-office.chartcolorstyle+xml"/>
  <Override PartName="/xl/charts/chartEx3.xml" ContentType="application/vnd.ms-office.chartex+xml"/>
  <Override PartName="/xl/charts/style9.xml" ContentType="application/vnd.ms-office.chartstyle+xml"/>
  <Override PartName="/xl/charts/colors9.xml" ContentType="application/vnd.ms-office.chartcolorstyle+xml"/>
  <Override PartName="/xl/charts/chartEx4.xml" ContentType="application/vnd.ms-office.chartex+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7.xml" ContentType="application/vnd.openxmlformats-officedocument.drawingml.chart+xml"/>
  <Override PartName="/xl/charts/style11.xml" ContentType="application/vnd.ms-office.chartstyle+xml"/>
  <Override PartName="/xl/charts/colors11.xml" ContentType="application/vnd.ms-office.chartcolorstyle+xml"/>
  <Override PartName="/xl/charts/chart8.xml" ContentType="application/vnd.openxmlformats-officedocument.drawingml.chart+xml"/>
  <Override PartName="/xl/charts/style12.xml" ContentType="application/vnd.ms-office.chartstyle+xml"/>
  <Override PartName="/xl/charts/colors12.xml" ContentType="application/vnd.ms-office.chartcolorstyle+xml"/>
  <Override PartName="/xl/charts/chart9.xml" ContentType="application/vnd.openxmlformats-officedocument.drawingml.chart+xml"/>
  <Override PartName="/xl/charts/style13.xml" ContentType="application/vnd.ms-office.chartstyle+xml"/>
  <Override PartName="/xl/charts/colors13.xml" ContentType="application/vnd.ms-office.chartcolorstyle+xml"/>
  <Override PartName="/xl/charts/chart10.xml" ContentType="application/vnd.openxmlformats-officedocument.drawingml.chart+xml"/>
  <Override PartName="/xl/charts/style14.xml" ContentType="application/vnd.ms-office.chartstyle+xml"/>
  <Override PartName="/xl/charts/colors14.xml" ContentType="application/vnd.ms-office.chartcolorstyle+xml"/>
  <Override PartName="/xl/charts/chart1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eldur\OneDrive - APA Group\Desktop\"/>
    </mc:Choice>
  </mc:AlternateContent>
  <bookViews>
    <workbookView xWindow="0" yWindow="0" windowWidth="9576" windowHeight="3612"/>
  </bookViews>
  <sheets>
    <sheet name="Important notice" sheetId="37" r:id="rId1"/>
    <sheet name="Data Book Index" sheetId="2" r:id="rId2"/>
    <sheet name="Basis of Preparation" sheetId="39" r:id="rId3"/>
    <sheet name="Materiality" sheetId="25" r:id="rId4"/>
    <sheet name="Glossary" sheetId="36" r:id="rId5"/>
    <sheet name="GRI" sheetId="18" r:id="rId6"/>
    <sheet name="SASB" sheetId="17" r:id="rId7"/>
    <sheet name="1. Governance" sheetId="15" r:id="rId8"/>
    <sheet name="2. Economic" sheetId="14" r:id="rId9"/>
    <sheet name="3. Infrastructure" sheetId="13" r:id="rId10"/>
    <sheet name="4. GHG Emissions" sheetId="34" r:id="rId11"/>
    <sheet name="5. Energy" sheetId="32" r:id="rId12"/>
    <sheet name="6. Air Emissions" sheetId="33" r:id="rId13"/>
    <sheet name="7. Community &amp; Social Perf" sheetId="7" r:id="rId14"/>
    <sheet name="8. People &amp; Culture" sheetId="9" r:id="rId15"/>
    <sheet name="9. Health &amp; Safety" sheetId="10" r:id="rId16"/>
    <sheet name="10. Environment" sheetId="6" r:id="rId17"/>
    <sheet name="11. Value Chain" sheetId="8" r:id="rId18"/>
  </sheets>
  <externalReferences>
    <externalReference r:id="rId19"/>
    <externalReference r:id="rId20"/>
  </externalReferences>
  <definedNames>
    <definedName name="_xlnm._FilterDatabase" localSheetId="2" hidden="1">'Basis of Preparation'!$B$8:$I$74</definedName>
    <definedName name="_xlnm._FilterDatabase" localSheetId="5" hidden="1">GRI!$B$6:$E$6</definedName>
    <definedName name="_xlnm._FilterDatabase" localSheetId="6" hidden="1">SASB!$B$6:$E$6</definedName>
    <definedName name="_xlchart.v1.0" hidden="1">'8. People &amp; Culture'!$H$7:$J$7</definedName>
    <definedName name="_xlchart.v1.1" hidden="1">'8. People &amp; Culture'!$H$9:$J$9</definedName>
    <definedName name="_xlchart.v1.10" hidden="1">'8. People &amp; Culture'!$F$9:$G$9</definedName>
    <definedName name="_xlchart.v1.2" hidden="1">'8. People &amp; Culture'!$N$11:$P$11</definedName>
    <definedName name="_xlchart.v1.3" hidden="1">'8. People &amp; Culture'!$B$83:$B$85</definedName>
    <definedName name="_xlchart.v1.4" hidden="1">'8. People &amp; Culture'!$G$83:$G$85</definedName>
    <definedName name="_xlchart.v1.5" hidden="1">'8. People &amp; Culture'!$F$7:$G$7</definedName>
    <definedName name="_xlchart.v1.6" hidden="1">'8. People &amp; Culture'!$F$9:$G$9</definedName>
    <definedName name="_xlchart.v1.7" hidden="1">'8. People &amp; Culture'!$L$11:$M$11</definedName>
    <definedName name="_xlchart.v1.8" hidden="1">'8. People &amp; Culture'!$F$12:$G$12</definedName>
    <definedName name="_xlchart.v1.9" hidden="1">'8. People &amp; Culture'!$F$7:$G$7</definedName>
    <definedName name="Air">'6. Air Emissions'!$A$1</definedName>
    <definedName name="AirEmissions" localSheetId="10">#REF!</definedName>
    <definedName name="AirEmissions" localSheetId="11">#REF!</definedName>
    <definedName name="AirEmissions" localSheetId="12">'6. Air Emissions'!$B$2</definedName>
    <definedName name="AirEmissions" localSheetId="4">#REF!</definedName>
    <definedName name="AirEmissions">#REF!</definedName>
    <definedName name="Assurance" localSheetId="10">#REF!</definedName>
    <definedName name="Assurance" localSheetId="11">#REF!</definedName>
    <definedName name="Assurance" localSheetId="12">#REF!</definedName>
    <definedName name="Assurance" localSheetId="4">#REF!</definedName>
    <definedName name="Assurance">#REF!</definedName>
    <definedName name="BaisofPrep">'Basis of Preparation'!$A$1</definedName>
    <definedName name="BoP" localSheetId="10">#REF!</definedName>
    <definedName name="BoP" localSheetId="11">#REF!</definedName>
    <definedName name="BoP" localSheetId="12">#REF!</definedName>
    <definedName name="BoP" localSheetId="4">Glossary!#REF!</definedName>
    <definedName name="BoP">#REF!</definedName>
    <definedName name="DataBookIndex">'Data Book Index'!$A$1</definedName>
    <definedName name="Economic" localSheetId="10">#REF!</definedName>
    <definedName name="Economic" localSheetId="11">#REF!</definedName>
    <definedName name="Economic" localSheetId="12">#REF!</definedName>
    <definedName name="Economic">'2. Economic'!$A$1</definedName>
    <definedName name="Energy" localSheetId="11">'5. Energy'!$A$2</definedName>
    <definedName name="Energy" localSheetId="4">#REF!</definedName>
    <definedName name="Energy">#REF!</definedName>
    <definedName name="Energy_">'5. Energy'!$A$1</definedName>
    <definedName name="Environment" localSheetId="10">#REF!</definedName>
    <definedName name="Environment" localSheetId="11">#REF!</definedName>
    <definedName name="Environment" localSheetId="12">#REF!</definedName>
    <definedName name="Environment">'10. Environment'!$B$2</definedName>
    <definedName name="FactSheet" localSheetId="10">#REF!</definedName>
    <definedName name="FactSheet" localSheetId="11">#REF!</definedName>
    <definedName name="FactSheet" localSheetId="12">#REF!</definedName>
    <definedName name="FactSheet" localSheetId="4">#REF!</definedName>
    <definedName name="FactSheet">#REF!</definedName>
    <definedName name="GHG">'4. GHG Emissions'!$A$1</definedName>
    <definedName name="GHGEmissions" localSheetId="10">'4. GHG Emissions'!$A$2</definedName>
    <definedName name="GHGEmissions" localSheetId="4">#REF!</definedName>
    <definedName name="GHGEmissions">#REF!</definedName>
    <definedName name="Governance" localSheetId="10">#REF!</definedName>
    <definedName name="Governance" localSheetId="11">#REF!</definedName>
    <definedName name="Governance" localSheetId="12">#REF!</definedName>
    <definedName name="Governance">'1. Governance'!$A$1</definedName>
    <definedName name="GRI" localSheetId="10">#REF!</definedName>
    <definedName name="GRI" localSheetId="11">#REF!</definedName>
    <definedName name="GRI" localSheetId="12">#REF!</definedName>
    <definedName name="GRI">GRI!$A$1</definedName>
    <definedName name="HealthSafety" localSheetId="10">#REF!</definedName>
    <definedName name="HealthSafety" localSheetId="11">#REF!</definedName>
    <definedName name="HealthSafety" localSheetId="12">#REF!</definedName>
    <definedName name="HealthSafety">'9. Health &amp; Safety'!$A$1</definedName>
    <definedName name="Infrastructure" localSheetId="10">#REF!</definedName>
    <definedName name="Infrastructure" localSheetId="11">#REF!</definedName>
    <definedName name="Infrastructure" localSheetId="12">#REF!</definedName>
    <definedName name="Infrastructure">'3. Infrastructure'!$A$1</definedName>
    <definedName name="Materiality" localSheetId="10">#REF!</definedName>
    <definedName name="Materiality" localSheetId="11">#REF!</definedName>
    <definedName name="Materiality" localSheetId="12">#REF!</definedName>
    <definedName name="Materiality">Materiality!$A$1</definedName>
    <definedName name="PeopleCulture" localSheetId="10">#REF!</definedName>
    <definedName name="PeopleCulture" localSheetId="11">#REF!</definedName>
    <definedName name="PeopleCulture" localSheetId="12">'[1]9. People &amp; Culture'!#REF!</definedName>
    <definedName name="PeopleCulture" localSheetId="4">'[2]8. People &amp; Culture'!#REF!</definedName>
    <definedName name="PeopleCulture">'8. People &amp; Culture'!#REF!</definedName>
    <definedName name="_xlnm.Print_Area" localSheetId="7">'1. Governance'!$A$1:$K$42</definedName>
    <definedName name="_xlnm.Print_Area" localSheetId="16">'10. Environment'!$A$1:$K$29</definedName>
    <definedName name="_xlnm.Print_Area" localSheetId="17">'11. Value Chain'!$A$1:$K$14</definedName>
    <definedName name="_xlnm.Print_Area" localSheetId="8">'2. Economic'!$A$1:$K$53</definedName>
    <definedName name="_xlnm.Print_Area" localSheetId="9">'3. Infrastructure'!$A$1:$J$43</definedName>
    <definedName name="_xlnm.Print_Area" localSheetId="10">'4. GHG Emissions'!$A$1:$J$55</definedName>
    <definedName name="_xlnm.Print_Area" localSheetId="11">'5. Energy'!$A$1:$J$25</definedName>
    <definedName name="_xlnm.Print_Area" localSheetId="12">'6. Air Emissions'!$A$4:$J$42</definedName>
    <definedName name="_xlnm.Print_Area" localSheetId="13">'7. Community &amp; Social Perf'!$A$1:$I$28</definedName>
    <definedName name="_xlnm.Print_Area" localSheetId="14">'8. People &amp; Culture'!$A$1:$Q$107</definedName>
    <definedName name="_xlnm.Print_Area" localSheetId="15">'9. Health &amp; Safety'!$A$1:$K$75</definedName>
    <definedName name="_xlnm.Print_Area" localSheetId="2">'Basis of Preparation'!$A$1:$I$75</definedName>
    <definedName name="_xlnm.Print_Area" localSheetId="1">'Data Book Index'!$A$1:$K$30</definedName>
    <definedName name="_xlnm.Print_Area" localSheetId="4">Glossary!$A$1:$C$96</definedName>
    <definedName name="_xlnm.Print_Area" localSheetId="5">GRI!$A$1:$E$200</definedName>
    <definedName name="_xlnm.Print_Area" localSheetId="0">'Important notice'!$A$1:$C$42</definedName>
    <definedName name="_xlnm.Print_Area" localSheetId="3">Materiality!$A$1:$S$43</definedName>
    <definedName name="_xlnm.Print_Area" localSheetId="6">SASB!$A$1:$E$43</definedName>
    <definedName name="_xlnm.Print_Titles" localSheetId="7">'1. Governance'!$2:$4</definedName>
    <definedName name="_xlnm.Print_Titles" localSheetId="16">'10. Environment'!$2:$4</definedName>
    <definedName name="_xlnm.Print_Titles" localSheetId="8">'2. Economic'!$2:$4</definedName>
    <definedName name="_xlnm.Print_Titles" localSheetId="9">'3. Infrastructure'!$2:$4</definedName>
    <definedName name="_xlnm.Print_Titles" localSheetId="10">'4. GHG Emissions'!$2:$4</definedName>
    <definedName name="_xlnm.Print_Titles" localSheetId="12">'6. Air Emissions'!$2:$4</definedName>
    <definedName name="_xlnm.Print_Titles" localSheetId="13">'7. Community &amp; Social Perf'!$2:$4</definedName>
    <definedName name="_xlnm.Print_Titles" localSheetId="14">'8. People &amp; Culture'!$2:$4</definedName>
    <definedName name="_xlnm.Print_Titles" localSheetId="15">'9. Health &amp; Safety'!$2:$4</definedName>
    <definedName name="_xlnm.Print_Titles" localSheetId="2">'Basis of Preparation'!$4:$8</definedName>
    <definedName name="_xlnm.Print_Titles" localSheetId="4">Glossary!$2:$6</definedName>
    <definedName name="_xlnm.Print_Titles" localSheetId="5">GRI!$6:$6</definedName>
    <definedName name="_xlnm.Print_Titles" localSheetId="6">SASB!$6:$6</definedName>
    <definedName name="SASB" localSheetId="10">#REF!</definedName>
    <definedName name="SASB" localSheetId="11">#REF!</definedName>
    <definedName name="SASB" localSheetId="12">#REF!</definedName>
    <definedName name="SASB">SASB!$B$1</definedName>
    <definedName name="SocialPerf" localSheetId="10">#REF!</definedName>
    <definedName name="SocialPerf" localSheetId="11">#REF!</definedName>
    <definedName name="SocialPerf" localSheetId="12">#REF!</definedName>
    <definedName name="SocialPerf">'7. Community &amp; Social Perf'!$B$2</definedName>
    <definedName name="TCFD" localSheetId="10">#REF!</definedName>
    <definedName name="TCFD" localSheetId="11">#REF!</definedName>
    <definedName name="TCFD" localSheetId="12">#REF!</definedName>
    <definedName name="TCFD" localSheetId="4">[2]TCFD!#REF!</definedName>
    <definedName name="TCFD">#REF!</definedName>
    <definedName name="ValueChain" localSheetId="10">#REF!</definedName>
    <definedName name="ValueChain" localSheetId="11">#REF!</definedName>
    <definedName name="ValueChain" localSheetId="12">#REF!</definedName>
    <definedName name="ValueChain">'11. Value Chain'!$A$1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7" i="34" l="1"/>
  <c r="G16" i="7" l="1"/>
  <c r="F16" i="7"/>
  <c r="F21" i="13" l="1"/>
  <c r="F16" i="13"/>
  <c r="F9" i="13"/>
  <c r="G80" i="9"/>
  <c r="G81" i="9" l="1"/>
  <c r="F25" i="13"/>
  <c r="F27" i="13" s="1"/>
  <c r="F29" i="13" l="1"/>
  <c r="F28" i="13"/>
  <c r="F30" i="13"/>
  <c r="K11" i="8" l="1"/>
  <c r="J11" i="8"/>
  <c r="I11" i="8"/>
  <c r="H11" i="8"/>
  <c r="G11" i="8"/>
</calcChain>
</file>

<file path=xl/sharedStrings.xml><?xml version="1.0" encoding="utf-8"?>
<sst xmlns="http://schemas.openxmlformats.org/spreadsheetml/2006/main" count="2170" uniqueCount="1279">
  <si>
    <t>APA FY22 Sustainability Data Book Index</t>
  </si>
  <si>
    <t>Methodology</t>
  </si>
  <si>
    <t>Materiality</t>
  </si>
  <si>
    <t>Glossary</t>
  </si>
  <si>
    <t>Reporting Standards</t>
  </si>
  <si>
    <t xml:space="preserve">APA Sustainability Data </t>
  </si>
  <si>
    <t>Sustainability Data Book Basis of Preparation (BoP)</t>
  </si>
  <si>
    <t xml:space="preserve">This section details the basis on which the quantitative metrics in this APA FY22 Sustainability Data Book and the APA Sustainability Report 2022 were developed. 
Unless otherwise stated the reporting period is 1 July 2021 to 30 June 2022.
Unless otherwise stated, the data only covers the performance and activities over which APA Group maintains operational control. This includes APA Group’s wholly owned and operated assets, assets with an equity interest where APA maintains operational control, and the operational aspects of non-APA assets where we maintained operational control during the reporting period. 
For the purposes of emissions and energy reporting, APA does not have operational control of Gruyere Power Station, Gruyere Solar Farm, X41 and North Brown Hill Wind Farm. 
Unless otherwise stated, it does not include performance data on assets in which APA maintains an equity share but no operational control.
Unless otherwise stated, all currency and payment figures are reported in Australian dollars (AUD) or millions of Australian dollars (AUD $m).
Unless required to be displayed as a decimal, numbers and percentages have been rounded to the nearest whole number.
The quantitative metrics in this FY22 Sustainability Data Book and the APA FY22 Sustainability Report were prepared and internally verified by the relevant subject matter experts, reviewed and verified by relevant senior managers and APA executives prior to Board approval.
The reporting indicators included in this FY22 Sustainability Data Book were collated from various international reporting initiatives and frameworks, and were determined in terms of relevance to the business activities of APA Group. These included: the Sustainability Accounting Standards Board (SASB) Index; the Global Reporting Initiative (GRI); and APA Group’s internal and external reporting requirements. For APA’s alignment with Task Force on Climate-related Financial Disclosures (TCFD) see APA’s Climate Transition Plan 2022.
APA Group aim's to achieve reporting sustainability information that is comparable year on year, and with our peers, and industry benchmarks, and ensure the reported data is reliable and meets internal and external stakeholder expectations. Any restatements or repositioned data from previous financial years is outlined as a footnote in this FY22 Sustainability Data Book and if applicable, the FY22 Sustainability Report.
</t>
  </si>
  <si>
    <t>Section</t>
  </si>
  <si>
    <t>Sub-section</t>
  </si>
  <si>
    <t>Indicator</t>
  </si>
  <si>
    <t>Measure</t>
  </si>
  <si>
    <t>Scope</t>
  </si>
  <si>
    <t>Unit</t>
  </si>
  <si>
    <t>Methodology / Calculation</t>
  </si>
  <si>
    <t>Notes / Reference</t>
  </si>
  <si>
    <t>1. Governance</t>
  </si>
  <si>
    <t>Compliance</t>
  </si>
  <si>
    <t>Process safety incidents</t>
  </si>
  <si>
    <t>Total number of process safety incidents, including a breakdown of this total by:
(1) Tier 1 incidents, and
(2) Tier 2 incidents.</t>
  </si>
  <si>
    <t>All operational APA divisions.</t>
  </si>
  <si>
    <t>count</t>
  </si>
  <si>
    <t>Count of number of process safety incidents, including a breakdown by:
(1) Tier 1 incidents, and
(2) Tier 2 incidents.
Process safety framework and incident definitions per the energy institute process safety framework.</t>
  </si>
  <si>
    <t>Energy institute process safety framework</t>
  </si>
  <si>
    <t>Total environmental regulatory notifiable incidents</t>
  </si>
  <si>
    <t>Total number of incidents that were required to be reported to an environmental regulatory body.</t>
  </si>
  <si>
    <t>Includes both APA and contractors’ incidents, in all jurisdictions where APA operates. This includes both APA and contractors’ incidents. Environment incidents exclude incident notifications to climate and carbon regulatory bodies.
- Water Incidents are instances of non-compliance associated with water quantity and/or quality permits, standards, and regulations.
- Spill Incidents are a significant release of hydrocarbons to the environment in quantities determined reportable by regulators.</t>
  </si>
  <si>
    <t>Count of valid incidents from APA HSEH Management System where Reportable = Yes, Regulator Body is Environmental. Records validated by SME manager.</t>
  </si>
  <si>
    <t>Total priority 1 cybersecurity incidents</t>
  </si>
  <si>
    <t xml:space="preserve">Total number of priority one incidents that were reported during the reporting period.
Priority 1 cybersecurity Incidents defined as any incident featuring high attack sophistication and/or targeting systems with high cybersecurity criticality  </t>
  </si>
  <si>
    <t xml:space="preserve">Priority 1 cybersecurity incidents recorded during the reporting period 1 July 2021 to 30 June 2022.
Priority 1 cybersecurity Incidents defined as any incident featuring high attack sophistication and/or targeting systems with high cybersecurity criticality  </t>
  </si>
  <si>
    <t xml:space="preserve">Count of valid priority one incidents that were reported during the reporting period.
 </t>
  </si>
  <si>
    <t>Monetary losses</t>
  </si>
  <si>
    <t>Total monetary value of penalty notices for non-compliance with laws and/or regulations.</t>
  </si>
  <si>
    <t>Penalty notices received from Environmental and Safety regulators (excludes APA contractor penalty notices).</t>
  </si>
  <si>
    <t>AUD ($)</t>
  </si>
  <si>
    <t>Sum of monetary value of penalty notices for non-compliance with laws and/or regulations.</t>
  </si>
  <si>
    <t>2. Economic</t>
  </si>
  <si>
    <t>Economic contribution</t>
  </si>
  <si>
    <t>Direct economic value generated (revenues)</t>
  </si>
  <si>
    <t>Total monetary value of direct economic value generated through APA’s revenues.</t>
  </si>
  <si>
    <t>“Revenue” is reported in the consolidated statement of profit or loss and other comprehensive income for the Australian Pipeline Trust and its Controlled Entities on an accrual basis. Revenue is recognised at an amount that reflects the consideration to which the Group expects to be entitled in exchange for the provision of services or for the transferring of goods to a customer (the performance obligations) under a contract. APA Group recognises revenue when control of a product or service is transferred to the customer.</t>
  </si>
  <si>
    <t>AUD $m</t>
  </si>
  <si>
    <t>Sum of direct economic value generated through APA’s revenues.</t>
  </si>
  <si>
    <t>Economic value distributed</t>
  </si>
  <si>
    <t>Total monetary value of economic value distributed, on a cash basis, according to the following accounting categories:
- operating costs;
- payments to employees;
- payments to suppliers;
- payments to providers of capital;
- payments to government; and
- tax paid</t>
  </si>
  <si>
    <r>
      <rPr>
        <b/>
        <sz val="9"/>
        <color rgb="FF000000"/>
        <rFont val="Arial"/>
        <family val="2"/>
      </rPr>
      <t xml:space="preserve">Operating costs </t>
    </r>
    <r>
      <rPr>
        <sz val="9"/>
        <color rgb="FF000000"/>
        <rFont val="Arial"/>
        <family val="2"/>
      </rPr>
      <t xml:space="preserve">- excludes interest expenses in the Statement of cash flows
</t>
    </r>
    <r>
      <rPr>
        <b/>
        <sz val="9"/>
        <color rgb="FF000000"/>
        <rFont val="Arial"/>
        <family val="2"/>
      </rPr>
      <t>Payments to employees</t>
    </r>
    <r>
      <rPr>
        <sz val="9"/>
        <color rgb="FF000000"/>
        <rFont val="Arial"/>
        <family val="2"/>
      </rPr>
      <t xml:space="preserve"> - includes: salaries, overtime, allowances, entitlements, incentives, superannuation and shares employee scheme. excludes: contractors
</t>
    </r>
    <r>
      <rPr>
        <b/>
        <sz val="9"/>
        <color rgb="FF000000"/>
        <rFont val="Arial"/>
        <family val="2"/>
      </rPr>
      <t>Payments to suppliers</t>
    </r>
    <r>
      <rPr>
        <sz val="9"/>
        <color rgb="FF000000"/>
        <rFont val="Arial"/>
        <family val="2"/>
      </rPr>
      <t xml:space="preserve"> - excludes interest expenses in the Statement of cash flows
</t>
    </r>
    <r>
      <rPr>
        <b/>
        <sz val="9"/>
        <color rgb="FF000000"/>
        <rFont val="Arial"/>
        <family val="2"/>
      </rPr>
      <t xml:space="preserve">Payments to providers of capital </t>
    </r>
    <r>
      <rPr>
        <sz val="9"/>
        <color rgb="FF000000"/>
        <rFont val="Arial"/>
        <family val="2"/>
      </rPr>
      <t xml:space="preserve">- includes distributions paid to security holders for APT &amp; APTIT
</t>
    </r>
    <r>
      <rPr>
        <b/>
        <sz val="9"/>
        <color rgb="FF000000"/>
        <rFont val="Arial"/>
        <family val="2"/>
      </rPr>
      <t xml:space="preserve">Payments to government </t>
    </r>
    <r>
      <rPr>
        <sz val="9"/>
        <color rgb="FF000000"/>
        <rFont val="Arial"/>
        <family val="2"/>
      </rPr>
      <t xml:space="preserve">- includes Payments to government department and agencies, except Tax Payments
</t>
    </r>
    <r>
      <rPr>
        <b/>
        <sz val="9"/>
        <color rgb="FF000000"/>
        <rFont val="Arial"/>
        <family val="2"/>
      </rPr>
      <t>Tax paid</t>
    </r>
    <r>
      <rPr>
        <sz val="9"/>
        <color rgb="FF000000"/>
        <rFont val="Arial"/>
        <family val="2"/>
      </rPr>
      <t xml:space="preserve"> - includes income Tax, GST, FBT, excises, payroll Tax, PAYG withheld, land taxes and stamp duties</t>
    </r>
  </si>
  <si>
    <t>Sum of economic value distributed, on a cash basis, according to the following accounting categories: operating costs; payments to employees; payments to suppliers; payments to providers of capital; payments to government; and tax paid.
Compiled from data in the APA Group’s audited consolidated statement of cash flows in the APA Annual Report 2022, lodged business activity statements to Australian Tax Office (ATO) and internal management accounts.</t>
  </si>
  <si>
    <t>Total economic value generated and distributed</t>
  </si>
  <si>
    <t>Total monetary value of direct economic value generated and distributed</t>
  </si>
  <si>
    <t> </t>
  </si>
  <si>
    <t xml:space="preserve">Sum of “Direct economic value generated (revenues)” plus “Total economic value distributed” metrics </t>
  </si>
  <si>
    <t>Government assistance</t>
  </si>
  <si>
    <t>Monetary value of financial assistance received from any government</t>
  </si>
  <si>
    <t>Total monetary value of financial assistance received by the organisation from any government during the reporting period.</t>
  </si>
  <si>
    <r>
      <t>Fuel Tax Credits</t>
    </r>
    <r>
      <rPr>
        <sz val="9"/>
        <color rgb="FF000000"/>
        <rFont val="Arial"/>
        <family val="2"/>
      </rPr>
      <t xml:space="preserve"> - tax credit that is provided to APA for fuel tax included in the price of fuel used in pipeline related machineries</t>
    </r>
    <r>
      <rPr>
        <b/>
        <sz val="9"/>
        <color rgb="FF000000"/>
        <rFont val="Arial"/>
        <family val="2"/>
      </rPr>
      <t xml:space="preserve">
Subsidies</t>
    </r>
    <r>
      <rPr>
        <sz val="9"/>
        <color rgb="FF000000"/>
        <rFont val="Arial"/>
        <family val="2"/>
      </rPr>
      <t xml:space="preserve"> – a wage subsidy to support APA to take on new apprentices and trainees, to build a pipeline of skilled workers to support the economy</t>
    </r>
    <r>
      <rPr>
        <b/>
        <sz val="9"/>
        <color rgb="FF000000"/>
        <rFont val="Arial"/>
        <family val="2"/>
      </rPr>
      <t xml:space="preserve">
Research and development (R&amp;D) claim </t>
    </r>
    <r>
      <rPr>
        <sz val="9"/>
        <color rgb="FF000000"/>
        <rFont val="Arial"/>
        <family val="2"/>
      </rPr>
      <t>- R&amp;D claim is a tax incentive that encourages APA to engage in R&amp;D activities benefiting Australia.</t>
    </r>
    <r>
      <rPr>
        <b/>
        <sz val="9"/>
        <color rgb="FF000000"/>
        <rFont val="Arial"/>
        <family val="2"/>
      </rPr>
      <t xml:space="preserve">
ARENA grant </t>
    </r>
    <r>
      <rPr>
        <sz val="9"/>
        <color rgb="FF000000"/>
        <rFont val="Arial"/>
        <family val="2"/>
      </rPr>
      <t>- grant funding from the Australian Government to improve the competitiveness of renewable energy technologies via the Australian Renewable Energy Agency (ARENA). Disclosed amount excludes GST.</t>
    </r>
  </si>
  <si>
    <t>Sum of monetary value of financial assistance received by the organisation from any government during the reporting period.</t>
  </si>
  <si>
    <t>Government ownership</t>
  </si>
  <si>
    <t>Level of Government ownership</t>
  </si>
  <si>
    <t>The extent to which any Sovereign Government is directly present in the shareholding structure through percentage of total shares owned by government bodies</t>
  </si>
  <si>
    <r>
      <rPr>
        <sz val="9"/>
        <rFont val="Arial"/>
        <family val="2"/>
        <scheme val="minor"/>
      </rPr>
      <t>Measured via registry analysis as at 21 June 2022</t>
    </r>
    <r>
      <rPr>
        <sz val="9"/>
        <color theme="1"/>
        <rFont val="Arial"/>
        <family val="2"/>
        <scheme val="minor"/>
      </rPr>
      <t xml:space="preserve">
- Excludes sovereign wealth funds, Government Agency or other indirect ownership mechanisms
- Government Agency - these are investment arms run on behalf of a governmental agency. Examples: City of Tampa; Abu Dhabi Investment Authority; Federal Reserve Board of Governors and Ohio Bureau of Worker's Compensation.
- Sovereign Wealth Fund - pools of money derived from the reserves of a country that are set aside for investment purposes that will benefit its citizens and economy
</t>
    </r>
  </si>
  <si>
    <t>% of total shares issued</t>
  </si>
  <si>
    <t>Percentage of shares owned by government bodies that is Sovereign Government directly present in the shareholding structure</t>
  </si>
  <si>
    <t>3. Infrastructure</t>
  </si>
  <si>
    <t>Infrastructure</t>
  </si>
  <si>
    <t>Total installed power generation capacity</t>
  </si>
  <si>
    <t>Total megawatts of all power assets owned, or partially owned by APA. 
Official name plate generation capacities (as built) for power generation assets</t>
  </si>
  <si>
    <t>All power assets owned, or partially owned by APA. Includes assets owned but outside APA’s operational control (equity measurement boundary). Including:
- Gas generation capacity
- Solar generation capacity
- Wind generation capacity
Stated generation capacity is for the whole generation facility. Megawatt capacity is not adjusted for the APA equity share ownership proportion of facility</t>
  </si>
  <si>
    <t>MW</t>
  </si>
  <si>
    <t xml:space="preserve">Sum of megawatts of all power assets owned, or partially owned by APA. </t>
  </si>
  <si>
    <t xml:space="preserve">Percentage of installed power generation capacity
</t>
  </si>
  <si>
    <t>Percentage of total generation type (renewable, non-renewable) taken from Total Installed Power Generation Capacity metric</t>
  </si>
  <si>
    <t>All power assets owned, or partially owned by APA. Includes assets owned but outside APA’s operational control. Stated generation capacity is for the whole generation facility. Megawatt capacity is not adjusted for the APA equity share ownership proportion of facility</t>
  </si>
  <si>
    <t>%</t>
  </si>
  <si>
    <t xml:space="preserve">Percent of total generation type (renewable, non-renewable) taken from Total Installed Power Generation Capacity metric. For example:
Percentage of Total Renewable Power Generation Portfolio Share = (Total Solar Generation Capacity +  Total Wind Generation Capacity ) divided by Grand Total Installed Power Generation Capacity times by 100
</t>
  </si>
  <si>
    <t xml:space="preserve">Gas transported by Gas Transmission Pipelines under APA operational control
</t>
  </si>
  <si>
    <t xml:space="preserve">Measurement of gas transported by Gas Transmission Pipelines under APA operational control. Sourced from the meters measuring gas delivered (delivery meters) for each pipeline as this represents the physical gas transported to end use. Excludes trade points (gas traded between shippers within the asset)
- ‘Gas Transported’ is determined by Meter Energy Quantities measured by delivery meters for each pipeline
</t>
  </si>
  <si>
    <t xml:space="preserve">Relevant mode of transport: gas transmission pipelines only
- Includes all gas transmission pipeline assets under APA’s operational control during the financial year 1 July 2020 – 30 June 2022
- Operational control excludes: VTS, DLNG, Mondarra Storage Facility
</t>
  </si>
  <si>
    <t>GJ</t>
  </si>
  <si>
    <t xml:space="preserve">Measurement at delivery points is in accordance with American Petroleum Institute (API) Chapter 21.1, Flow Measurement Using Electronic Metering Systems – Electronic Gas Measurement.
Assurance of data: Quality of Custody Transfer Meter metering is maintained using several processes:
- Periodic field verification of measurement equipment against certified standards, typically at 3 monthly intervals
- Validation tests of daily reported metering data occur during daily data processing
- Real time monitoring of system equipment via Supervisory Control and Data Acquisition (SCADA) system with alarming for detected fault conditions
</t>
  </si>
  <si>
    <t>Total natural gas delivered (Gas Distribution Pipelines)</t>
  </si>
  <si>
    <t>Measure of gas transported (as throughput) by Gas Distribution Pipelines under APA operational control during the financial year 1 July 2021 – 30 June 2022</t>
  </si>
  <si>
    <t xml:space="preserve">Relevant mode of transport: Gas Distribution Pipelines only.
- Gas Distribution Pipelines are defined as the gas pipeline assets operated by the APA Networks Division. These are:
- The Allgas gas distribution network owned by GDI (EII) Pty Ltd, operated by APA (APA maintains a 20% equity interest in GDI (EII) Pty Ltd)
- The Tamworth gas distribution network (Central Ranges Network), 100% owned and operated by APA
- Australian Gas Networks Limited assets operated by APA (assets include: AGN SA; AGN NT; AGN VIC; AGN ALB NSW; AGN NSW; AGN QLD)
- Excludes: throughput delivered via offtake agreements direct from the Central Ranges Pipeline
</t>
  </si>
  <si>
    <t xml:space="preserve">Gas ‘throughput’ is measured at ‘gate injections for the distribution network’
- QA overview of data: gate injection data for the distribution network is assured via daily internal APA monitoring of the National Interval Meter
Data System (NIMDS). For assets in Victoria gate injection data is assured by AEMO.
</t>
  </si>
  <si>
    <t>Total electricity delivered</t>
  </si>
  <si>
    <t>Total amount of power transported in each direction past a single measurement point</t>
  </si>
  <si>
    <t>APA operated electricity transmission assets only (Murraylink and Directlink) Measurement is raw power transported and is not adjusted for energy consumed and/or lost during delivery</t>
  </si>
  <si>
    <t>Megawatt hours (MWh)</t>
  </si>
  <si>
    <t>Power delivered into the relevant transmission network is metered and provided to APA by the Meter Data Agent (third party provider), then internally aggregated
Note: annual variations in total electricity delivered (transported) by APA assets is a function of loading and status of the total interconnected power grid.</t>
  </si>
  <si>
    <t>Asset integrity</t>
  </si>
  <si>
    <t>Percent complete of annual transmission Intelligent Pigging Program as planned</t>
  </si>
  <si>
    <t xml:space="preserve">Percent complete of annual integrity inspection program is determined as at 30 June 2022. </t>
  </si>
  <si>
    <t>Percent complete of annual integrity inspection program is determined as at 30 June 2022. Annual integrity inspection program primarily incorporates the use of intelligent pigging techniques. Program priorities are set commensurate to risk, internal policy and asset lifecycle management. The intelligent pigging program excludes assets where pigging is not possible or practicable. Annual program priorities can shift during the financial year. Only planned inspections that have not met a targeted milestone and have not been risk reviewed and approved for reschedule will be identified as ‘incomplete’</t>
  </si>
  <si>
    <t xml:space="preserve">Total percent complete of annual integrity inspection program is determined as at 30 June 2022. </t>
  </si>
  <si>
    <t>4. Greenhouse Gas Emissions</t>
  </si>
  <si>
    <t>Greenhouse Gas (GHG) emissions
Scope 1 emissions</t>
  </si>
  <si>
    <t>Total Scope 1 emissions</t>
  </si>
  <si>
    <t xml:space="preserve">Total GHG emissions released to the atmosphere as a direct result of an activity, or series of activities at a facility level. Includes breakdown and subset showing significant scope 1 emissions sources:
- Fugitive Emissions (all APA assets)
- Subset - Fugitive Emissions (natural gas transmission pipelines)
- Power Generation Assets Emissions
</t>
  </si>
  <si>
    <t>All assets under APA’s operational control, as defined in the NGER legislation. For the purposes of emissions and energy reporting, APA does not have operational control of Gruyere Power Station, Gruyere Solar Farm, X41 and North Brown Hill Wind Farm</t>
  </si>
  <si>
    <r>
      <t>Metric tonnes of CO2 equivalent (t-CO</t>
    </r>
    <r>
      <rPr>
        <vertAlign val="subscript"/>
        <sz val="9"/>
        <color theme="1"/>
        <rFont val="Arial"/>
        <family val="2"/>
        <scheme val="minor"/>
      </rPr>
      <t>2</t>
    </r>
    <r>
      <rPr>
        <sz val="9"/>
        <color theme="1"/>
        <rFont val="Arial"/>
        <family val="2"/>
        <scheme val="minor"/>
      </rPr>
      <t>e)</t>
    </r>
  </si>
  <si>
    <t>Greenhouse gas emissions data has been calculated in accordance with methodologies under the National Greenhouse and Energy Reporting Act 2007 (NGER)</t>
  </si>
  <si>
    <t>National Greenhouse and Energy Reporting Act 2007</t>
  </si>
  <si>
    <t>Percent of Scope 1 under emissions-reporting regulation</t>
  </si>
  <si>
    <t>Percentage of “Scope 1 Gross GHG emissions” that are covered under reporting obligations of the National Greenhouse and Energy Reporting Act 2007</t>
  </si>
  <si>
    <t>All assets under APA’s operational control with Scope 1 Gross GHG emissions that are covered under reporting obligations of the National Greenhouse and Energy Reporting Act 2007
For the purposes of emissions and energy data, APA is not the entity with operational control of Gruyere Power Station.</t>
  </si>
  <si>
    <t>Calculation according to SASB Standard IF-EU-110a.1: [total amount of gross global Scope 1 GHG emissions (CO2-e) that are covered under emissions reporting-based regulations divided by the total amount of gross global Scope 1 GHG emissions (CO2-e) *100].</t>
  </si>
  <si>
    <t>Percent of Scope 1 covered under emissions-limiting regulations</t>
  </si>
  <si>
    <t>Percentage of “Scope 1 emissions” that are covered by a baseline established by the Safeguard Mechanism under the National Greenhouse and Energy Reporting Act 2007</t>
  </si>
  <si>
    <t>Emissions from the Diamantina Power Station, Daandine Power Station, South West Queensland Pipeline and Goldfields Gas Pipeline. Excludes emissions covered under voluntary emissions-limiting regulations or targets</t>
  </si>
  <si>
    <t>Percent of “Scope 1 emissions” that are covered by a baseline established by the Safeguard Mechanism under the National Greenhouse and Energy Reporting Act 2007</t>
  </si>
  <si>
    <t>Greenhouse Gas (GHG) emissions
Scope 2 emissions</t>
  </si>
  <si>
    <t>Total scope 2 emissions</t>
  </si>
  <si>
    <t>Total emissions released to the atmosphere from indirect energy consumption</t>
  </si>
  <si>
    <t>Total scope 2 emissions for all NGER facilities as accounted for in s19 report at time of writing (for current reporting year), prior years based off previous public disclosures for consistency. For the purposes of emissions and energy reporting, APA does not have operational control of Gruyere Power Station, Gruyere Solar Farm, X41 and North Brown Hill Wind Farm</t>
  </si>
  <si>
    <t>Greenhouse Gas (GHG) emissions
Scope 3 emissions</t>
  </si>
  <si>
    <t>Total scope 3 emissions</t>
  </si>
  <si>
    <t>All indirect emissions (not included in scope 2) that occur in the value chain of the reporting company, including both upstream and downstream emissions</t>
  </si>
  <si>
    <t>Operational control is applied to distinguish between scope 1/2 and 3 emissions. Categories 1,2,3,5,6,7 and 11 from the Greenhouse Gas Protocol Scope 3 Standard</t>
  </si>
  <si>
    <t>Greenhouse Gas Protocol – Corporate Value Chain (Scope 3) Accounting and Reporting Standard</t>
  </si>
  <si>
    <t xml:space="preserve">ghgprotocol.org 
</t>
  </si>
  <si>
    <t>5. Energy</t>
  </si>
  <si>
    <t>Energy production</t>
  </si>
  <si>
    <t>Energy produced total</t>
  </si>
  <si>
    <t>Total energy produced by all NGER facilities for the financial year as accounted for in s19 report at time of writing (for current reporting year), prior years based off previous public disclosures for consistency</t>
  </si>
  <si>
    <t>All assets under APA’s operational control, as defined in the National Greenhouse and Energy Reporting Act 2007. For the purposes of emissions and energy data, APA is not the entity with operational control of Gruyere Power Station.</t>
  </si>
  <si>
    <t>GHG emissions and energy calculated in accordance with methodologies under the National Greenhouse and Energy Reporting Act 2007.</t>
  </si>
  <si>
    <t>Electricity produced total</t>
  </si>
  <si>
    <t>Total electricity produced by all major energy sources, with a percentage breakdown of this total by energy source. Energy sources include: renewable (wind and solar power assets) and non-renewable (natural gas power assets)</t>
  </si>
  <si>
    <t xml:space="preserve">Includes:
Power stations and renewable energy generation assets under APA’s operational control, as defined in the Australian National Greenhouse and Energy Reporting Act 2007. For the purposes of emissions and energy data, APA is not the entity with operational control of Gruyere Power Station.
Excludes:
Electricity consumed at power generating facilities. If the organisation generates electricity from a non-renewable or renewable fuel source and then consumes the generated electricity, the energy consumption is counted once under the “energy consumption” indicator.
</t>
  </si>
  <si>
    <t>Megawatt hours (MWh), %</t>
  </si>
  <si>
    <t>GHG emissions and energy calculated in accordance with methodologies under the Australian National Greenhouse and Energy Reporting Act 2007.</t>
  </si>
  <si>
    <t>Energy consumption</t>
  </si>
  <si>
    <t>Energy consumed total</t>
  </si>
  <si>
    <t>Total energy consumed by all NGER facilities for the financial year as accounted for in the NGER s19 report at time of writing (for current reporting year). Prior years based off previous public disclosures for consistency, with a breakdown of this total according to consumption by APA business division or asset types (Power; Transmission; Midstream; Networks; Corporate Offices) and amount consumed off grid</t>
  </si>
  <si>
    <t xml:space="preserve">GHG emissions and energy calculated in accordance with methodologies under the Australian National Greenhouse and Energy Reporting Act 2007. For the purposes of emissions and energy data, APA is not the entity with operational control of Gruyere Power Station
- Calculation for percentage ‘Electricity Consumption from Grid’: proportion of two metrics: [purchased grid electricity consumption divided by total energy * 100]; calculation made in accordance with Sustainability Accounting Standards Board (SASB) RR-ST-130a.1 and energy measures using methodologies under the Australian National Greenhouse and Energy Reporting Act 2007.
</t>
  </si>
  <si>
    <t>Energy consumed net</t>
  </si>
  <si>
    <t>Equals ‘Energy Consumption Total’ minus ‘Energy Produced Total’</t>
  </si>
  <si>
    <t>All assets under APA’s operational control, as defined in the Australian National Greenhouse and Energy Reporting Act 2007. For the purposes of emissions and energy data, APA is not the entity with operational control of Gruyere Power Station.</t>
  </si>
  <si>
    <t>‘Energy Consumed Total’ minus ‘Energy Produced Total’</t>
  </si>
  <si>
    <t>6. Air Emissions</t>
  </si>
  <si>
    <t>Air emissions</t>
  </si>
  <si>
    <t>Total oxides of nitrogen (NOX) emissions</t>
  </si>
  <si>
    <t>Total emissions and transfers of substances on the National Pollutant Inventory (NPI) reporting list (see www.npi.gov.au). Excludes greenhouse gas emissions reported under the Australian National Greenhouse and Energy Reporting Act 2007.</t>
  </si>
  <si>
    <t xml:space="preserve">APA gas transmission and power generation assets
</t>
  </si>
  <si>
    <t>tonnes</t>
  </si>
  <si>
    <t xml:space="preserve">Emissions, substance, source and location data is accounted and reported in line with the National Environment Protection (National Pollutant Inventory) Measure. The emission factors used in APA's NPI reports are sourced from relevant industry emission estimation technique manuals available on the NPI website.
Air emissions are also known as criteria air pollutants and are regulated and used as indicators of air quality. The applicable legislation in Australia is the National Environment Protection (Ambient Air Quality) Measure and includes national environmental protection goals and standards for carbon monoxide, nitrogen dioxide, ozone, sulphur dioxide, lead, PM10 and
PM2.5.
</t>
  </si>
  <si>
    <t>National Environment Protection (Air Toxics)</t>
  </si>
  <si>
    <t>Total oxides of sulfur (SOX) emissions</t>
  </si>
  <si>
    <t>Total emissions and transfers of Hazardous Air Pollutants</t>
  </si>
  <si>
    <t>APA gas transmission and power generation assets</t>
  </si>
  <si>
    <t>Total direct volatile organic compounds (VOC) emissions</t>
  </si>
  <si>
    <t>Total Hazardous Air Pollutant (HAP)</t>
  </si>
  <si>
    <t>Total particulate matter (PM) emissions</t>
  </si>
  <si>
    <t>Total persistent organic pollutant (POP) emissions</t>
  </si>
  <si>
    <t>Total lead emissions</t>
  </si>
  <si>
    <t>kg</t>
  </si>
  <si>
    <t>Total mercury (Hg) emissions</t>
  </si>
  <si>
    <t>7. Community &amp; Social Performance</t>
  </si>
  <si>
    <t>Landholder Contact Program (LCP)</t>
  </si>
  <si>
    <t>Landholder contacts visited</t>
  </si>
  <si>
    <t>Total number of landholder visits conducted as part of the Landholder Contact Program (LCP) across APA operations.</t>
  </si>
  <si>
    <t>Landholders on gas transmission pipelines and electricity interconnectors. A successful landholder visit includes where information is privately circulated between the multiple contacts for a single land parcel after successful contact with one contact person (all other registered contact points are included as being visited in the count).</t>
  </si>
  <si>
    <t>Sum of number of landholder visits conducted as part of the Landholder Contact Program (LCP) across APA operations.</t>
  </si>
  <si>
    <t>Social investment</t>
  </si>
  <si>
    <t xml:space="preserve">Sustainable development
investments, and 
</t>
  </si>
  <si>
    <t xml:space="preserve">Total monetary value of sustainable development investments made to partner, community or not for profit organisations during the financial year.
</t>
  </si>
  <si>
    <t>Sustainable development investment financial contributions made to partner, community or not for profit organisations during the financial year.</t>
  </si>
  <si>
    <t>Sum of monetary value of sustainable development investments made to partner, community or not for profit organisations during the financial year.</t>
  </si>
  <si>
    <t xml:space="preserve"> Sponsorships and donations</t>
  </si>
  <si>
    <t xml:space="preserve">Total monetary value of sponsorships and donations made to partner, community or not for profit organisations during the financial year.
</t>
  </si>
  <si>
    <t>Sponsorships and donation financial contributions made to partner, community or not for profit organisations during the financial year.</t>
  </si>
  <si>
    <t>Sum of monetary value of sponsorships and donations made to partner, community or not for profit organisations during the financial year.</t>
  </si>
  <si>
    <t>Employee driven initiatives</t>
  </si>
  <si>
    <t>Employee driven initiatives financial contributions made to partner, community or not for profit organisations during the financial year.</t>
  </si>
  <si>
    <t>Sum of monetary value of employee driven initiatives made to partner, community or not for profit organisations during the financial year.</t>
  </si>
  <si>
    <t>8. People &amp; Culture</t>
  </si>
  <si>
    <t>Diversity Breakdown</t>
  </si>
  <si>
    <t>2022 Diversity Breakdown</t>
  </si>
  <si>
    <t>Breakdown of the diversity of APA workforce and divisions in the financial year.
Diversity categories include:
- Gender
- age group (Under 30 years, 30-49, 50+ years)
- indigenous status (% Employees who self-identify to APA as Indigenous (ATSI))</t>
  </si>
  <si>
    <t>Effective Date for all measure is as of 30 June 2022.
The “% identify as Indigenous” measure relies on voluntary information. 
This measure represents those APA employees who have voluntarily self-identified to APA that they are an Aboriginal and/or Torres Strait Islander person.</t>
  </si>
  <si>
    <t xml:space="preserve">Board - portion of full Board members (including non-executive directors) directly employed by APA, including CEO/Managing Director and Chair
- All Employees - portion of individuals directly employed by APA on a permanent or fixed-term arrangement and paid via APA payroll. Include assignment arrangements of: Casual; Full-time permanent; Part-time permanent; Full-time fixed term; Part-time fixed term. (Include Apprentice, Trainee, internationally based Employees; Exclude CEO, Board Members)
- Executive Leadership Team (ELT) - portion of employees aligned to WGEA Management Category: Key Management Personnel / Head of Business; Key Management Personnel. (Includes 4 Senior Leaders. Excludes CEO)
- Senior Leaders - portion of employees aligned to WGEA Management Category: Other Executives and General Managers; Senior Managers. (Excludes 4 ELT members)
- Other Employees: portion of employees aligned to WGEA Management Category: other managers; non-managers
- Divisional Diversity - portion of employees working primarily in this APA Division. APA Corporate divisions are: Finance; Governance &amp; External Affairs; North America; People Safety &amp; Culture; Strategy &amp; Commercial; and Transformation &amp; Technology. APA Operational divisions are Infrastructure Development and Operations
</t>
  </si>
  <si>
    <t>Gender Target Action Plan (GTAP)</t>
  </si>
  <si>
    <t>Board gender diversity</t>
  </si>
  <si>
    <t>Proportion of full Board members that identify as male or female; includes non- executive directors, CEO/Managing Director and Chair.</t>
  </si>
  <si>
    <t>Full Board members during the period 1 July 2021 to 30 June 2022. Includes non- executive directors, CEO/Managing Director and Chair.</t>
  </si>
  <si>
    <t>Percent of full Board members during the period that identified as male or female.</t>
  </si>
  <si>
    <t>Total workforce female representation</t>
  </si>
  <si>
    <t>Proportion of total workforce who identify as female.</t>
  </si>
  <si>
    <t>Total workforce employed during the reporting period 1 July 2021 to 30 June 2022 who identify as female.</t>
  </si>
  <si>
    <t>Percent of total workforce who identified as female during the reporting period.
2025 Target = 40%</t>
  </si>
  <si>
    <t>Senior leader female representation</t>
  </si>
  <si>
    <t>Proportion of senior leaders in the workforce who identify as female.</t>
  </si>
  <si>
    <t>Senior leaders employed during the reporting period 1 July 2021 to 30 June 2022 who identify as female. Senior Leaders comprises “Other executives/general managers” and “senior managers” as reported to WGEA.</t>
  </si>
  <si>
    <t>Percent of senior leaders in the workforce who identified as female during the reporting period.
 2025 Target = 30%.</t>
  </si>
  <si>
    <t>Talent pipeline female representation</t>
  </si>
  <si>
    <t>Proportion of talent pipeline representation in the workforce who identify as female.</t>
  </si>
  <si>
    <t>Talent pipeline representation employed during the reporting period 1 July 2021 to 30 June 2022, who identify as female.
Talent Pipeline refers to the pipeline of candidates in our senior leader talent pool and has been expanded to the pipeline of candidates (L3, L4 and L5) in our Senior Leader talent pools</t>
  </si>
  <si>
    <t>Percent of talent pipeline representation in the workforce who identify as female.</t>
  </si>
  <si>
    <t>Extended leadership female representation</t>
  </si>
  <si>
    <t>Proportion of total count of individuals in Extended Leadership who identify as female.</t>
  </si>
  <si>
    <t xml:space="preserve">Extended leadership employed during the reporting period 1 July 2021 to 30 June 2022, who identify as female.
Extended Leadership refers to level 3 and level 4 leaders who have direct reports at APA (CEO is Level 1). </t>
  </si>
  <si>
    <t>Percent of total count of individuals in Extended Leadership who identify as female.</t>
  </si>
  <si>
    <t>Employment diversity</t>
  </si>
  <si>
    <t>Total workforce employment</t>
  </si>
  <si>
    <t xml:space="preserve">An individual actively engaged performing tasks for APA. This is either an 'Employee' (directly employed), or a 'Contingent Worker' (engaged to perform a task), excluding Board Members. Excluding CEO. </t>
  </si>
  <si>
    <t xml:space="preserve">Effective date is 30 June 2022.
This includes person type:
- Employees: An individual directly employed by APA under a contract of employment on a permanent, fixed-term or casual arrangement, and are paid via APA payroll (i.e. subject to PAYG withholding tax and super guarantee arrangements), excluding Board Members and CEO. Includes working arrangements as: Casual; Full-time permanent; Part- time permanent; Full-time fixed term; Part-time fixed term; Apprentice &amp; Trainee.
- Contingent Worker: Outsourced, or borrowed, labour pool, that APA utilises in complementing its regular employees in managing service delivery on hired per-project basis. Includes working arrangements as: Contingent Worker, Labour Hire - Temporary Worker – RSP; Labour
Hire - Temporary Worker - Non RSP; Labour Hire - Contractor Management Services; Independent contractor; External Secondment
</t>
  </si>
  <si>
    <t>Count of individuals actively engaged performing tasks for APA. This is either an 'Employee' (directly employed), or a 'Contingent Worker' (engaged to perform a task), excluding Board Members and CEO.</t>
  </si>
  <si>
    <t>Diversity of Total Employees by employment type</t>
  </si>
  <si>
    <t>Diversity of Total Employees by employment type:
- Permanent Full Time
- Permanent Part Time
- Fixed-term Full Time
- Fixed-term Part Time
- Casual Employees</t>
  </si>
  <si>
    <t xml:space="preserve">Effective date is 30 June 2022.
</t>
  </si>
  <si>
    <t>Count of employees (excluding CEO) by employment type, with a breakdown of this total by gender and the following categories:
- Permanent Full Time
- Permanent Part Time
- Fixed-term Full Time
- Fixed-term Part Time
- Casual Employees</t>
  </si>
  <si>
    <t>Diversity of total employees by age</t>
  </si>
  <si>
    <t xml:space="preserve">Percent of employees (excluding CEO) in each age category, as proportion of total employees: 
- under 30
- 30-49 years
- 50+ years 
</t>
  </si>
  <si>
    <t xml:space="preserve">Effective date is 30 June 2022.
</t>
  </si>
  <si>
    <t>Percent of employees (excluding CEO) in each age category: under 30; 30-49 years; 50+ years as proportion of total employees.</t>
  </si>
  <si>
    <t>Employee turnover</t>
  </si>
  <si>
    <t>Total employee turnover</t>
  </si>
  <si>
    <t>Proportion of total of employees that ceased employment from APA within the reporting period.</t>
  </si>
  <si>
    <t>Reporting period is 1 July 2021 to 30 June 2022</t>
  </si>
  <si>
    <t>Total Departures (voluntary and involuntary) for reporting period divided by Average Employee Headcount (Total Headcount at 1 July 2021 divided by Total Headcount at 30 June 2022).</t>
  </si>
  <si>
    <t>Total voluntary employee turnover</t>
  </si>
  <si>
    <t>Proportion of total of employees that voluntarily resigned from APA within the reporting period.</t>
  </si>
  <si>
    <t>Total Resignations for reporting period divided by Average Employee Headcount (Total Headcount at 1 July 2021 divided by Total Headcount at 30 June 2022).</t>
  </si>
  <si>
    <t>New employment</t>
  </si>
  <si>
    <t>New employee hires</t>
  </si>
  <si>
    <t>Total number of new employees that commenced employment during the reporting period, with a percentage breakdown of this total by:
- age group (under 30; 30-49 years; 50+ years)
- gender (Male; Female)
- APA division.</t>
  </si>
  <si>
    <t>Count of new employees that commenced employment during the reporting period, with a percentage breakdown of this total by age group (under 30; 30-49 years; 50+ years), gender (Male; Female) and APA division.</t>
  </si>
  <si>
    <t xml:space="preserve">Employee benefits </t>
  </si>
  <si>
    <t xml:space="preserve">Parental Leave </t>
  </si>
  <si>
    <t>Total number of individuals directly employed by APA on a permanent or fixed-term arrangement and paid via APA payroll that accessed either paid or unpaid parental leave.</t>
  </si>
  <si>
    <t>Count of individuals directly employed by APA on a permanent or fixed-term arrangement and paid via APA payroll that accessed either paid or unpaid parental leave.</t>
  </si>
  <si>
    <t>Labour / management relations</t>
  </si>
  <si>
    <t>Employees covered by collective bargaining agreements</t>
  </si>
  <si>
    <t>Proportion of total APA employees who are employed under a collective bargaining agreement.</t>
  </si>
  <si>
    <t>Effective date is 30 June 2022</t>
  </si>
  <si>
    <t>Total number of APA employees who are employed under a collective bargaining agreement divided by Total number of APA employees.</t>
  </si>
  <si>
    <t>Training &amp; education</t>
  </si>
  <si>
    <t>Workforce training hours delivered</t>
  </si>
  <si>
    <t>Total number of hours of APA applicable training delivered to APA Workforce (Employees and Contingent Workers)</t>
  </si>
  <si>
    <t xml:space="preserve">Reporting period is 1 July 2021 to 30 June 2022
Includes:
- Mandatory APA Compliance Training: defined as the suite of nine APA compliance courses required to be completed by all APA employees. These include APA HSE Induction, APA Orientation Induction, Fair Treatment, APA Environmental Induction, Alcohol and Other Drugs at APA, IT Induction &amp; APA Cybersecurity Awareness, Risk Fundamentals &amp; Code of Conduct
- Role-specific Training - defined as training which is directly related to providing skills and knowledge to perform a role competently, in accordance with any relevant APA Competency matrix and/or business  requirement. 
- Other Training - defined as all courses undertaken which do not sit within the definition of Mandatory APA Compliance Training or Role-specific Training. This training is likely to be undertaken to support professional development. </t>
  </si>
  <si>
    <t>hours</t>
  </si>
  <si>
    <t>Sum of “Credit Hours” allocated per course (not time spent completing course)
Includes:
- Mandatory APA Compliance Training
- Role Specific
- Other Training
Excludes:
- Training hours completed by employees who have completed training but left the business throughout the Financial Year
- Training hours if training completed but course not passed/competency not awarded
- Workplace practice and evidence gathering
- Workplace assessment activities</t>
  </si>
  <si>
    <t>Average hours of training per workforce member</t>
  </si>
  <si>
    <t>Average hours of training that the organization’s Workforce have undertaken during the reporting period</t>
  </si>
  <si>
    <t>Total Workforce Training Hours delivered divided by Total Workforce</t>
  </si>
  <si>
    <t>Workforce training hours by type</t>
  </si>
  <si>
    <t>Total number of hours in the reporting period devoted to specific types of workforce training including:
- Mandatory APA Compliance Training
- Role Specific
- Other Training</t>
  </si>
  <si>
    <t>Count of the total hours of APA applicable training delivered to APA Workforce (Employees and Contingent Workers).
Includes:
- Mandatory APA Compliance Training
- Role Specific
- Other Training
Excludes:
- Training hours completed by employees who have completed training but left the business throughout the Financial Year
- Training hours if training completed but course not passed/competency not awarded
- Workplace practice and evidence gathering
- Workplace assessment activities</t>
  </si>
  <si>
    <t>9. Health &amp; Safety</t>
  </si>
  <si>
    <t>Workplace Health &amp; Safety governance &amp; compliance</t>
  </si>
  <si>
    <t>Workforce covered by a Health &amp; Safety management system</t>
  </si>
  <si>
    <t>Percentage of workers and contractors covered by APA Health &amp; Safety management system</t>
  </si>
  <si>
    <t>Contractors are determined by the Contractor Hours</t>
  </si>
  <si>
    <t>Percentage of workers and contractors covered by APA Health &amp; Safety management system.</t>
  </si>
  <si>
    <t>Health &amp; Safety management interactions</t>
  </si>
  <si>
    <t>Total number of valid records in APA HSEH Management System of Management Interactions plus Implemented Lessons Learned Actions completed by level 1 to 5 Managers.</t>
  </si>
  <si>
    <t xml:space="preserve">Management interactions are considered as the leadership (employee levels 1-
5) engagement in relation to the safety of the people and environment with employees and contractors. Employee levels 6 and below are excluded
</t>
  </si>
  <si>
    <t>Count of valid records in APA HSEH Management System of Management Interactions plus Implemented Lessons Learned Actions completed by level 1 to 5 Managers.</t>
  </si>
  <si>
    <t>Safety warning notices received</t>
  </si>
  <si>
    <t>Total number of regulatory warning notices received from workplace health and safety regulators.</t>
  </si>
  <si>
    <t>Regulatory warning notices received by APA Group and APA contractors, in all jurisdictions where APA operates. Excludes technical and energy and environmental regulatory issued warnings.</t>
  </si>
  <si>
    <t xml:space="preserve">Count of valid records in APA HSEH Management System of valid Incidents where Compliance Breach = Yes and Notice Received = WARNING and Regulator Body is WHS.
</t>
  </si>
  <si>
    <t xml:space="preserve">Safety performance </t>
  </si>
  <si>
    <t>Total fatalities</t>
  </si>
  <si>
    <t>Total number of fatalities among APA employees and contractors arising from work-related ill health or injuries.</t>
  </si>
  <si>
    <t>APA Group employees and contractors. Excludes any incidents where the public is involved or incidents that are not work-related.</t>
  </si>
  <si>
    <t>Count of valid records in APA HSEH Management System. Sum of two metrics: [Fatalities – Employees] and [Fatalities – Contractors].</t>
  </si>
  <si>
    <t>Health &amp; Safety hazard frequency rate</t>
  </si>
  <si>
    <t>Number of valid Health &amp; Safety hazards identified per million hours worked total rolling 12 months.</t>
  </si>
  <si>
    <t>Rolling 12 month period is 1 Jul 2021 to 30 June 2022.
APA employee and contractors. Excludes all hazard records lodged but rejected as invalid in the APA HSEH Management System.</t>
  </si>
  <si>
    <t>Count of valid records in APA HSEH Management System. Total WHS Hazards Reported / per million hours worked.</t>
  </si>
  <si>
    <t>Health &amp; Safety Near Miss Frequency Rate (NMFR)</t>
  </si>
  <si>
    <t>Total number of valid work-related near misses identified per million hours worked, on rolling 12 months.</t>
  </si>
  <si>
    <t>Rolling 12 month period is 1 Jul 2021 to 30 June 2022.
APA Group employee and contractor incidents where classified as near miss. Excludes all incident records lodged but rejected as invalid in the APA HSEH Management System.</t>
  </si>
  <si>
    <t>count near misses reported / per million hours</t>
  </si>
  <si>
    <t xml:space="preserve">Count of valid records in APA HSEH Management System. Calculation: [(no. of near miss incidents / hours worked) x 1,000,000]
- Note: SASB calculation expresses rate per 200,000 hours worked; APA adopts a ‘per million hours works measure.
</t>
  </si>
  <si>
    <t>Total Recordable Injury Frequency Rate (TRIFR)</t>
  </si>
  <si>
    <t>Number of valid Recordable Incidents per million hours worked (rolling 12 months). The total of Recordable Injuries includes Fatalities [FAT], Lost Time Injuries [LTI], restricted work injury (MOTI)</t>
  </si>
  <si>
    <t>All FAT, LTI, MOTI, MITI incidents for Employee and Contractor. 
Excludes all incident records lodged but rejected as invalid in the APA HSEH Management System.</t>
  </si>
  <si>
    <t>injury count (FAT,LTI,MOTI, MITI) / per million hours</t>
  </si>
  <si>
    <t>Count of valid records in APA HSEH Management System. Calculation made for TRIFR = [Number of recordable work-related injuries divided by Number of hours worked] * 1,000,000.</t>
  </si>
  <si>
    <t>Lost Time Injury Frequency Rate (LTIFR)</t>
  </si>
  <si>
    <t>Number of Lost Time Injuries per million hours worked (rolling 12 months, with this total broken down by employees and contractors)</t>
  </si>
  <si>
    <t>Rolling 12 month period is 1 Jul 2021 to 30 June 2022.
APA Group employees and contractors Lost Time Injuries. Excludes all incident records lodged but rejected as invalid in the APA HSEH Management System.</t>
  </si>
  <si>
    <t>injury (LTI) count / per million hours</t>
  </si>
  <si>
    <t>Count of valid records in APA HSEH Management System. Calculation made for LTIFR = [No. of recordable Lost Time Injuries divided by Number of hours worked] * 1,000,000.</t>
  </si>
  <si>
    <t>Cases of work-related ill health</t>
  </si>
  <si>
    <t>Total number of validated work-related ill health cases, broken down by APA employees and contractors.</t>
  </si>
  <si>
    <t>Includes acute or chronic illnesses or diseases, which may be caused by inhalation, absorption, ingestion or direct contact. Excludes Injuries and incident records lodged but rejected as invalid in the APA HSEH Management System.</t>
  </si>
  <si>
    <t xml:space="preserve">Count of valid records in APA HSEH Management System. Calculation = Count of Injury Impact = Illnesses and where work related = YES for Affected person
= Employee or Ex-Employee and Contractor or Sub Contractor.
</t>
  </si>
  <si>
    <t>10. Environment</t>
  </si>
  <si>
    <t>Environmental Management</t>
  </si>
  <si>
    <t>Environmental warning notices received</t>
  </si>
  <si>
    <t>Total number of environmental warning notices received from an environmental regulator.</t>
  </si>
  <si>
    <t>Notices received by APA Group and APA Contractors, in all jurisdictions where APA operates. Excludes all incident records lodged but rejected as invalid in the APA HSEH Management System. Excludes warning notices from climate and carbon regulatory bodies.</t>
  </si>
  <si>
    <t xml:space="preserve">Count of valid records in APA HSEH Management System of valid Incidents where Compliance Breach = Yes and Notice Received = WARNING and Regulator Body is Environmental
</t>
  </si>
  <si>
    <t>Environmental penalty notices received</t>
  </si>
  <si>
    <t>Total number of environmental penalty notices received from an environmental regulator.</t>
  </si>
  <si>
    <t>Notices received by APA Group and APA Contractors, in all jurisdictions where APA operates. Excludes all incident records lodged but rejected as invalid in the APA HSEH Management System. Excludes penalty notices from climate and carbon regulatory bodies.</t>
  </si>
  <si>
    <t>Count of valid Incident records in APA HSEH Management System where Compliance Breach = Yes and Notice Received = PENALTY and Regulator Body is Environmental.</t>
  </si>
  <si>
    <t>Internal environmental audits conducted</t>
  </si>
  <si>
    <t>Total number of APA conducted environmental audits.</t>
  </si>
  <si>
    <t>Valid internal environmental audits are those audits required by, or committed to, in environmental regulatory tools (i.e. Environmental Management Plans)</t>
  </si>
  <si>
    <t>Count of completed Audit records in APA HSEH Management System where Audit classification is Environmental Audit.</t>
  </si>
  <si>
    <t>11. Value Chain</t>
  </si>
  <si>
    <t>Customers</t>
  </si>
  <si>
    <t>Total customers served</t>
  </si>
  <si>
    <t>Total number of parent customers served by APA Group asset divisions who have executed revenue contracts on-foot with APA Group during the Financial Year.</t>
  </si>
  <si>
    <t xml:space="preserve">A customer with multiple contracting subsidiaries is counted as one parent customer
Includes:
- customers with contracts having expired within the Financial Year and new customers within Financial Year
- Gas Transmission Division customers includes services from: gas transmission, gas &amp; LNG storage &amp; midstream assets
- Power Assets Division customers (renewables and gas power generation) includes services from Power Assets to customers who may also have Gas Transmission Division contracts
- Asset Management Division (Networks) customers includes services provided to the third party asset owner, not end-users of asset services (e.g. domestic gas users)
Excludes:
- customers of assets currently under construction by the Infrastructure Development division
</t>
  </si>
  <si>
    <t>Count of number of parent customers served by APA Group asset divisions who have executed revenue contracts on-foot with APA Group during the Financial Year.</t>
  </si>
  <si>
    <t>Material sustainability issue areas for APA</t>
  </si>
  <si>
    <t>Materiality assessment</t>
  </si>
  <si>
    <t>In FY21, APA conducted a stakeholder-centric materiality assessment to identify the core sustainability-related issues that we (APA) should focus on. The process, which was grounded in internationally recognised sustainability frameworks included scanning of external fast-moving issues and trends, peer and customer benchmarking; stakeholder consultation with customers, investors and debt providers; and reviewing feedback from consumers, communities and insurance providers to confirm the most important issues for APA. 
As a result, we identified our material sustainability issue areas and a number of fast-moving or accelerating issues and activities that APA should be prepared to leverage or act on, including biodiversity, responsible supply chain and circular economy.</t>
  </si>
  <si>
    <t>Term</t>
  </si>
  <si>
    <t>Definition</t>
  </si>
  <si>
    <t>AAGE</t>
  </si>
  <si>
    <t>Australian Association of Graduate Employees</t>
  </si>
  <si>
    <t>APA Infra</t>
  </si>
  <si>
    <t>APA Infrastructure Trust</t>
  </si>
  <si>
    <t>APA Invest</t>
  </si>
  <si>
    <t>APA Investment Trust</t>
  </si>
  <si>
    <t>APGA</t>
  </si>
  <si>
    <t>Australian Pipelines and Gas Association</t>
  </si>
  <si>
    <t>ARENA</t>
  </si>
  <si>
    <t>Australian Renewable Energy Agency</t>
  </si>
  <si>
    <t>ASX</t>
  </si>
  <si>
    <t>Australian Stock Exchange</t>
  </si>
  <si>
    <t>ATSI</t>
  </si>
  <si>
    <t>Aboriginal and Torres Strait Islander</t>
  </si>
  <si>
    <t>AUD</t>
  </si>
  <si>
    <t>Australian dollar</t>
  </si>
  <si>
    <t>Clean Energy Regulator (CER)</t>
  </si>
  <si>
    <t xml:space="preserve">Australian Government body responsible for accelerating carbon abatement for Australia. http://www.cleanenergyregulator.gov.au/ </t>
  </si>
  <si>
    <t>CO2 equivalent (t-CO2e)</t>
  </si>
  <si>
    <t>Measure used to compare the emissions from various types of greenhouse gas (GHG) based on their global warming potential (GWP)
The CO2 equivalent for a gas is determined by multiplying the metric tons of the gas by the associated GWP</t>
  </si>
  <si>
    <t>Collective bargaining agreements</t>
  </si>
  <si>
    <t>Obligations (often legally binding) that the organisation has undertaken. They represent a form of joint decision-making concerning the organisation’s operations.</t>
  </si>
  <si>
    <t>Contingent Worker</t>
  </si>
  <si>
    <t>Outsourced or borrowed labour pool that APA uses on a hired per-project basis to complement its regular employees in managing service delivery. Includes working arrangements as: Contingent Worker, Labour Hire - Temporary Worker – RSP; Labour Hire - Temporary Worker - Non-RSP; Labour Hire - Contractor Management Services; Independent contractor; External Secondment. </t>
  </si>
  <si>
    <t>Contractor</t>
  </si>
  <si>
    <t>An individual, company or other legal entity that provides goods and services to APA, carries out work or performs services pursuant to a contract for service. This includes sub-contractors and contingent workers. A person or company engaged to provide labour or skills and paid on invoice.</t>
  </si>
  <si>
    <t>COVID-19</t>
  </si>
  <si>
    <t>Coronavirus pandemic</t>
  </si>
  <si>
    <t>CSP</t>
  </si>
  <si>
    <t>Community and Social Performance</t>
  </si>
  <si>
    <t xml:space="preserve">Dial-Before-You-Dig </t>
  </si>
  <si>
    <t xml:space="preserve">https://www.1100.com.au/ </t>
  </si>
  <si>
    <t>DWGM</t>
  </si>
  <si>
    <t>Declared Wholesale Gas Market https://aemo.com.au/en/energy-systems/gas/declared-wholesale-gas-market-dwgm</t>
  </si>
  <si>
    <t>EMP</t>
  </si>
  <si>
    <t>Environmental Management Plan</t>
  </si>
  <si>
    <t>Employee</t>
  </si>
  <si>
    <t>An individual who works for APA under a contract of employment. They are engaged through the company’s payroll (so subject to PAYG withholding tax and super).</t>
  </si>
  <si>
    <t xml:space="preserve">Employee driven initiatives </t>
  </si>
  <si>
    <t>Fund raising activities instigated by APA employees for which APA has matched funding on at least a 1:1 ratio</t>
  </si>
  <si>
    <t>Employees who leave the organisation voluntarily or due to dismissal, retirement, or death in service</t>
  </si>
  <si>
    <t>Energy Charter</t>
  </si>
  <si>
    <t xml:space="preserve">A national CEO-led collaboration that supports the energy sector towards a customer-centric future. https://www.theenergycharter.com.au/  </t>
  </si>
  <si>
    <t>Energy Consumption</t>
  </si>
  <si>
    <t>All energy consumed and produced by APA across all facilities</t>
  </si>
  <si>
    <t>EPA</t>
  </si>
  <si>
    <t>Environment Protection Agency</t>
  </si>
  <si>
    <t>Executive Leadership Team</t>
  </si>
  <si>
    <t>Comprises “Key Management Personnel/ Head of Business” and “Key Management Personnel” (in addition to L5 Senior Leaders below CEO, where CEO is L1) as reported to Workplace Gender Equality Act (WGEA), excluding the CEO</t>
  </si>
  <si>
    <t xml:space="preserve">Extended leadership </t>
  </si>
  <si>
    <t>Refers to level 3 (L3) and level 4 (L4) workforce who have direct reports at APA (CEO is L1)</t>
  </si>
  <si>
    <t>Fatality</t>
  </si>
  <si>
    <t>Work related Safety Incident that results in death to a person</t>
  </si>
  <si>
    <t>Fugitive emissions</t>
  </si>
  <si>
    <t>Greenhouse gas emissions that are released in connection with, or a consequence of, the extraction, processing, storage or delivery of fossil fuel</t>
  </si>
  <si>
    <t>Future Fuels CRC</t>
  </si>
  <si>
    <t>Industry focused Research, Development &amp; Demonstration partnership enabling the decarbonisation of Australia’s energy networks. https://www.futurefuelscrc.com/   </t>
  </si>
  <si>
    <t>FY</t>
  </si>
  <si>
    <t>Financial Year (period between 1 July – 30 June)</t>
  </si>
  <si>
    <t>GHG</t>
  </si>
  <si>
    <r>
      <t>Greenhouse Gas. Gas that contributes to the greenhouse effect by absorbing infrared radiation (GRI Standards Glossary 2018). The greenhouse gases that are reported under the NGER Scheme include carbon dioxide (CO</t>
    </r>
    <r>
      <rPr>
        <vertAlign val="subscript"/>
        <sz val="9"/>
        <color theme="1"/>
        <rFont val="Arial"/>
        <family val="2"/>
        <scheme val="minor"/>
      </rPr>
      <t>2</t>
    </r>
    <r>
      <rPr>
        <sz val="9"/>
        <color theme="1"/>
        <rFont val="Arial"/>
        <family val="2"/>
        <scheme val="minor"/>
      </rPr>
      <t>), methane (CH</t>
    </r>
    <r>
      <rPr>
        <vertAlign val="subscript"/>
        <sz val="9"/>
        <color theme="1"/>
        <rFont val="Arial"/>
        <family val="2"/>
        <scheme val="minor"/>
      </rPr>
      <t>4</t>
    </r>
    <r>
      <rPr>
        <sz val="9"/>
        <color theme="1"/>
        <rFont val="Arial"/>
        <family val="2"/>
        <scheme val="minor"/>
      </rPr>
      <t>), nitrous oxide (N</t>
    </r>
    <r>
      <rPr>
        <vertAlign val="subscript"/>
        <sz val="9"/>
        <color theme="1"/>
        <rFont val="Arial"/>
        <family val="2"/>
        <scheme val="minor"/>
      </rPr>
      <t>2</t>
    </r>
    <r>
      <rPr>
        <sz val="9"/>
        <color theme="1"/>
        <rFont val="Arial"/>
        <family val="2"/>
        <scheme val="minor"/>
      </rPr>
      <t>O), sulphur hexafluoride (SF6) and specified kinds of hydro fluorocarbons and perfluorocarbons.</t>
    </r>
  </si>
  <si>
    <t xml:space="preserve">GIS </t>
  </si>
  <si>
    <t>Geographic Information System</t>
  </si>
  <si>
    <t>Gigajoule</t>
  </si>
  <si>
    <t>Goal (climate-related) </t>
  </si>
  <si>
    <t>An ambition to seek an outcome for which there is no current pathway(s), but for which efforts will be pursued towards addressing that challenge, subject to certain assumptions or conditions</t>
  </si>
  <si>
    <t>GRI</t>
  </si>
  <si>
    <t xml:space="preserve">Global Reporting Initiative https://www.globalreporting.org/  </t>
  </si>
  <si>
    <t>GTAP</t>
  </si>
  <si>
    <t xml:space="preserve">Gender Targets Action Plan </t>
  </si>
  <si>
    <t>Health &amp; Safety hazard</t>
  </si>
  <si>
    <t>Source of potential harm from which a risk to person’s health or safety arises</t>
  </si>
  <si>
    <t>Health &amp; Safety incident</t>
  </si>
  <si>
    <t>Any occurrence that has resulted in, or has the potential to result in (i.e. a near miss), adverse consequences to people, property, reputation or a combination of these. Significant deviations from standard operating procedures are also classed as an ‘incident’</t>
  </si>
  <si>
    <t>HPIFR</t>
  </si>
  <si>
    <t>High Potential Incident Frequency Rate</t>
  </si>
  <si>
    <t>HSEH</t>
  </si>
  <si>
    <t xml:space="preserve">Health, Safety, Environment and Heritage </t>
  </si>
  <si>
    <t>I&amp;D</t>
  </si>
  <si>
    <t>Inclusion and Diversity</t>
  </si>
  <si>
    <t xml:space="preserve">ICAM </t>
  </si>
  <si>
    <t>Incident Cause Analysis Method</t>
  </si>
  <si>
    <t>Internal environmental audits</t>
  </si>
  <si>
    <t>Internal environmental audits are those audits required by, or committed to, in environmental regulatory tools (i.e. Environmental Management Plans)</t>
  </si>
  <si>
    <t>ISC</t>
  </si>
  <si>
    <t>Institute of Chemical Engineers. A not-for-profit multi-company, subscription-based, industry consortium focused on improving process safety.</t>
  </si>
  <si>
    <t>ISO 31000</t>
  </si>
  <si>
    <t xml:space="preserve">International Organization for Standardization standard for Risk Management. https://www.iso.org/iso-31000-risk-management.html </t>
  </si>
  <si>
    <t>LCP</t>
  </si>
  <si>
    <t>Landholder Contact Program</t>
  </si>
  <si>
    <t>LNG</t>
  </si>
  <si>
    <t>Liquefied natural gas</t>
  </si>
  <si>
    <t>Lost Time Injury (LTI)</t>
  </si>
  <si>
    <t>Lost Time Injury is a work-related injury or illness that resulted in time lost from work of one day/shift or more. A Lost Time Injury must be certified by advice from a qualified medical practitioner</t>
  </si>
  <si>
    <t>LTIFR</t>
  </si>
  <si>
    <t>Lost Time Injury Frequency Rate - Injury (LTI) count/per million hours</t>
  </si>
  <si>
    <t>Management interactions</t>
  </si>
  <si>
    <t>Structured interaction between a senior/operational manager and a frontline supervisor, employee or contractor</t>
  </si>
  <si>
    <t>MSS</t>
  </si>
  <si>
    <t>Modern Slavery Statement under the Australian Modern Slavery Act.</t>
  </si>
  <si>
    <t>MITI</t>
  </si>
  <si>
    <t>Medical Treatment Injury</t>
  </si>
  <si>
    <t xml:space="preserve">Megawatts </t>
  </si>
  <si>
    <t>MWh</t>
  </si>
  <si>
    <t>Megawatt hours</t>
  </si>
  <si>
    <t>Near miss</t>
  </si>
  <si>
    <t>An unplanned incident that occurred at the workplace, which although not resulting in injury or illness (or damage to the environment) had the potential to do so (AS 1885.1 1990)</t>
  </si>
  <si>
    <t>Net zero</t>
  </si>
  <si>
    <t xml:space="preserve">The balance between the amount of greenhouse gas produced and the amount removed from the atmosphere. Net zero is reached when the amount added is no more than the amount taken away. </t>
  </si>
  <si>
    <t>Net Zero Australia (NZAu) project</t>
  </si>
  <si>
    <t xml:space="preserve">A 2-year collaboration has begun to analyse how Australia can achieve a net zero economy by 2050. https://www.nousgroup.com/net-zero-australia-study/  </t>
  </si>
  <si>
    <t>NGER</t>
  </si>
  <si>
    <t xml:space="preserve">National Greenhouse and Energy Reporting Act 2007.  http://www.cleanenergyregulator.gov.au/ </t>
  </si>
  <si>
    <t>NGER facilities</t>
  </si>
  <si>
    <t>An activity, or a series of activities (including ancillary activities) that involve greenhouse gas emissions, the production of energy or the consumption of energy and that form a single undertaking or enterprise and meet the requirements of the regulations; or are declared by the Regulator to be a facility (National Greenhouse and Energy Reporting Act 2007).</t>
  </si>
  <si>
    <t>NGI</t>
  </si>
  <si>
    <t>Northern Goldfields Interconnect project</t>
  </si>
  <si>
    <t>NPI</t>
  </si>
  <si>
    <t>National Pollutant Inventory. http://www.npi.gov.au/  </t>
  </si>
  <si>
    <t>Parental leave</t>
  </si>
  <si>
    <t>Leave granted to an employee (male, female, other) on the grounds of the birth of a child</t>
  </si>
  <si>
    <t>Penalty notice</t>
  </si>
  <si>
    <t>Any Incident where a final regulatory instrument issued by the safety regulator, indicating a non-compliance, resulting in material penalty (financial, enforceable undertaking or otherwise) (e.g. PIN , Fines, Enforceable undertaking)</t>
  </si>
  <si>
    <t>PFAS</t>
  </si>
  <si>
    <t>Per- and polyfluoroalkyl substances</t>
  </si>
  <si>
    <t>Recordable injury or ill health</t>
  </si>
  <si>
    <t>Work-related injury or ill health that results in any of the following: death, days away from work, restricted work or transfer to another job and also any medically treated Injury are recordable injuries</t>
  </si>
  <si>
    <t>Regulatory Notifiable Incident</t>
  </si>
  <si>
    <t>All incidents where APA is required to notify the relevant Environmental Regulator as part of an approved Environmental Management Plans or approvals</t>
  </si>
  <si>
    <t>RMS</t>
  </si>
  <si>
    <t>Risk Management System</t>
  </si>
  <si>
    <t>Safer Together</t>
  </si>
  <si>
    <t>The Queensland Natural Gas Exploration &amp; Production Industry Safety Forum and Western Australia/Northern Territory Oil and Gas Exploration &amp; Production Industry Safety Forum</t>
  </si>
  <si>
    <t>SASB</t>
  </si>
  <si>
    <t xml:space="preserve">Sustainability Accounting Standards Board https://www.sasb.org/  </t>
  </si>
  <si>
    <t>Scope 1 (GHG)</t>
  </si>
  <si>
    <t>Greenhouse gas emissions released to the atmosphere as a direct result of an activity, or series of activities, at a facility level. Scope 1 emissions are sometimes referred to as direct emissions</t>
  </si>
  <si>
    <t>Scope 2 (GHG)</t>
  </si>
  <si>
    <t>Greenhouse gas emissions released to the atmosphere from the indirect consumption of an energy commodity.</t>
  </si>
  <si>
    <t>SDGs</t>
  </si>
  <si>
    <t>Sustainable Development Goals, adopted by all UN Member States in 2015 as a universal call to action to end poverty, protect the planet and ensure all people enjoy peace and prosperity by 2030.</t>
  </si>
  <si>
    <t xml:space="preserve">Sponsorships and Donations </t>
  </si>
  <si>
    <t>Payments made by APA to community or not for profit organisations as a positive contribution towards a project or program</t>
  </si>
  <si>
    <t>SSTM</t>
  </si>
  <si>
    <t>Short-term Trading Market https://aemo.com.au/en/energy-systems/gas/short-term-trading-market-sttm/about-the-short-term-trading-market-sttm</t>
  </si>
  <si>
    <t>Sustainable development investments</t>
  </si>
  <si>
    <t>Investments by APA made focused on outcomes of:
1. Strengthening outcomes for First Nations People
2. Natural disasters – responding to, and building community resilience for future events
3. Building resilience in regional Australia</t>
  </si>
  <si>
    <t>Talent pipeline</t>
  </si>
  <si>
    <t>Refers to the pipeline of candidates in our Senior Leader talent pools and has been expanded to the pipeline of candidates (L3, L4 and L5) in our Senior Leader talent pools  .</t>
  </si>
  <si>
    <t>Target (climate-related)</t>
  </si>
  <si>
    <t>An intended outcome in relation to which we have identified one or more pathways for delivery of that outcome, subject to certain assumptions or conditions</t>
  </si>
  <si>
    <t>TCFD</t>
  </si>
  <si>
    <t xml:space="preserve">G20 Financial Stability Board’s Taskforce Recommendations on Climate-related Financial Disclosures https://www.fsb-tcfd.org/ </t>
  </si>
  <si>
    <t>t-CO2e / t-CO2 equiv</t>
  </si>
  <si>
    <t xml:space="preserve">Tonnes of carbon dioxide equivalent. The standard unit in carbon accounting to quantify greenhouse gas emissions. Includes: carbon dioxide (CO2), methane (CH4), nitrous oxide (N2O), sulphur hexafluoride (SF6) and specified kinds of hydro fluorocarbons and perfluorocarbons.  http://www.cleanenergyregulator.gov.au/NGER/About-the-National-Greenhouse-and-Energy-Reporting-scheme/Greenhouse-gases-and-energy </t>
  </si>
  <si>
    <t>Tier 1 release / incident</t>
  </si>
  <si>
    <t>A major release of harmful substances such as natural gas that cause a major accident. Release quantities are &gt;500kg per hour. As defined by the energy institute process safety framework.</t>
  </si>
  <si>
    <t>Tier 2 release / incident</t>
  </si>
  <si>
    <t>A significant release of harmful substances such as natural gas that cause a major accident. Release quantities are &gt;50kg per hour but less than Tier 1 quantities. As define by the energy institute process safety framework</t>
  </si>
  <si>
    <t xml:space="preserve">TRIFR </t>
  </si>
  <si>
    <t>Total Recordable Injury Frequency Rate - Injury (LTI,MOTI, MITI) count/per million hours</t>
  </si>
  <si>
    <t>VoC</t>
  </si>
  <si>
    <t>APA's Voice of Customer survey</t>
  </si>
  <si>
    <t>Voluntary turnover</t>
  </si>
  <si>
    <t>Employees who leave the organisation voluntarily (resignation)</t>
  </si>
  <si>
    <t xml:space="preserve">Warning notice </t>
  </si>
  <si>
    <t>Any Incident where a regulatory instrument issued by the Safety Regulator indicates a potential non-compliance and does not result in an initial material penalty (financial, instructive or otherwise) e.g. improvement notice, email warning, request for information.</t>
  </si>
  <si>
    <t>WGEA</t>
  </si>
  <si>
    <t>Workplace Gender Equality Agency. Australian Government statutory agency created by the Workplace Gender Equality Act 2012. https://www.wgea.gov.au</t>
  </si>
  <si>
    <t>Work (occupational) health and safety management system</t>
  </si>
  <si>
    <t>A set of interrelated or interacting elements to establish occupational health and safety policy and objectives, and to achieve those objectives</t>
  </si>
  <si>
    <t>Workforce</t>
  </si>
  <si>
    <t>Individuals actively engaged in performing tasks for APA as either an Employee or Contingent Worker, excluding Board Members and CEO</t>
  </si>
  <si>
    <t>Work-related ill health</t>
  </si>
  <si>
    <t>Any abnormal condition or disorder, other than one resulting from a work-related (occupational) injury, caused by exposures to factors associated with the working environment. It includes acute or chronic illnesses or diseases, which may be caused by inhalation, absorption, ingestion or direct contact.</t>
  </si>
  <si>
    <t>Global Reporting Initiative (GRI) Standards Index</t>
  </si>
  <si>
    <t>GRI topic</t>
  </si>
  <si>
    <t>Code</t>
  </si>
  <si>
    <t>Disclosure</t>
  </si>
  <si>
    <t>APA response / reference</t>
  </si>
  <si>
    <t>GENERAL AND MANAGEMENT</t>
  </si>
  <si>
    <t>GRI 102: 
General Disclosures 2016</t>
  </si>
  <si>
    <t>Organisational Profile</t>
  </si>
  <si>
    <t>102-2</t>
  </si>
  <si>
    <t>Description of the organization’s activities</t>
  </si>
  <si>
    <t>Annual Report 2022</t>
  </si>
  <si>
    <t>102-3</t>
  </si>
  <si>
    <t>Location of headquarters</t>
  </si>
  <si>
    <t>Head Office: Level 25, 580 George Street, Sydney NSW 2000</t>
  </si>
  <si>
    <t>102-4</t>
  </si>
  <si>
    <t>Location of operations</t>
  </si>
  <si>
    <t>102-5</t>
  </si>
  <si>
    <t>Ownership and legal form</t>
  </si>
  <si>
    <t>APA Group (APA) comprises two registered managed investment schemes:
- APA Infrastructure Trust (APA Infra)
- APA Investment Trust (APA Invest)
and their controlled entities</t>
  </si>
  <si>
    <t>102-6</t>
  </si>
  <si>
    <t>Markets served</t>
  </si>
  <si>
    <t>102-7</t>
  </si>
  <si>
    <t>Scale of the organization</t>
  </si>
  <si>
    <t xml:space="preserve">Annual Report 2022
Sustainability Report 2022 – About APA </t>
  </si>
  <si>
    <t>102-8</t>
  </si>
  <si>
    <t>Information on employees and other workers</t>
  </si>
  <si>
    <t>Sustainability Report 2022 - Our people
FY22 Sustainability Data Book - Tab '8. People &amp; Culture'</t>
  </si>
  <si>
    <t>102-9</t>
  </si>
  <si>
    <t>Description of the organization’s supply chain</t>
  </si>
  <si>
    <t>102-10</t>
  </si>
  <si>
    <t>Significant changes to the organization and its supply chain</t>
  </si>
  <si>
    <t>102-11</t>
  </si>
  <si>
    <t>Whether and how the organization applies the Precautionary Principle or approach</t>
  </si>
  <si>
    <r>
      <t xml:space="preserve">The Precautionary Principle is implicitly and generally reflected in APA’s approach to Risk Management via our Risk Appetite, Risk Management System (RMS) and the systematic application of risk assessment, risk management and risk communication applied through our HSEH Management System.
For more information refer to Annual Report 2022 (Risk Management), Sustainability Report 2022 (Environment Chapter), and our </t>
    </r>
    <r>
      <rPr>
        <u/>
        <sz val="9"/>
        <rFont val="Arial"/>
        <family val="2"/>
        <scheme val="minor"/>
      </rPr>
      <t>Risk Management</t>
    </r>
    <r>
      <rPr>
        <sz val="9"/>
        <rFont val="Arial"/>
        <family val="2"/>
        <scheme val="minor"/>
      </rPr>
      <t xml:space="preserve"> </t>
    </r>
    <r>
      <rPr>
        <u/>
        <sz val="9"/>
        <rFont val="Arial"/>
        <family val="2"/>
        <scheme val="minor"/>
      </rPr>
      <t>Policy</t>
    </r>
    <r>
      <rPr>
        <sz val="9"/>
        <rFont val="Arial"/>
        <family val="2"/>
        <scheme val="minor"/>
      </rPr>
      <t xml:space="preserve">, </t>
    </r>
    <r>
      <rPr>
        <u/>
        <sz val="9"/>
        <rFont val="Arial"/>
        <family val="2"/>
        <scheme val="minor"/>
      </rPr>
      <t>Environment and Heritage Policy</t>
    </r>
    <r>
      <rPr>
        <sz val="9"/>
        <rFont val="Arial"/>
        <family val="2"/>
        <scheme val="minor"/>
      </rPr>
      <t xml:space="preserve"> and </t>
    </r>
    <r>
      <rPr>
        <u/>
        <sz val="9"/>
        <rFont val="Arial"/>
        <family val="2"/>
        <scheme val="minor"/>
      </rPr>
      <t>Health,
Safety and Wellbeing Policy</t>
    </r>
    <r>
      <rPr>
        <sz val="9"/>
        <rFont val="Arial"/>
        <family val="2"/>
        <scheme val="minor"/>
      </rPr>
      <t>.</t>
    </r>
  </si>
  <si>
    <t>102-12</t>
  </si>
  <si>
    <t>A list of externally-developed economic, environmental and social charters, principles, or other initiatives to which the organization subscribes, or which it endorses</t>
  </si>
  <si>
    <r>
      <rPr>
        <sz val="9"/>
        <rFont val="Arial"/>
        <family val="2"/>
        <scheme val="minor"/>
      </rPr>
      <t xml:space="preserve">Dial-Before-You-Dig Energy Charter
Energy Transition Initiative (ETI)
Financial Stability Board’s Task Force on Climate- related Financial Disclosures (TCFD)
Global Reporting Initiative (GRI) Net Zero Australia (NZAu) project
Sustainability Accounting Standards Board (SASB) United Nations Sustainable Development Goals Workplace Gender Equality Agency (WGEA)
</t>
    </r>
    <r>
      <rPr>
        <i/>
        <sz val="9"/>
        <rFont val="Arial"/>
        <family val="2"/>
        <scheme val="minor"/>
      </rPr>
      <t>Note: This list is not an exhaustive.</t>
    </r>
  </si>
  <si>
    <t>102-13</t>
  </si>
  <si>
    <t>Membership of associations</t>
  </si>
  <si>
    <t>Sustainability Report 2022 - Governance</t>
  </si>
  <si>
    <t>Strategy</t>
  </si>
  <si>
    <t>102-14</t>
  </si>
  <si>
    <t>Statement from senior decision-maker</t>
  </si>
  <si>
    <t>Sustainability Report 2022 - Letter from Chair &amp; CEO</t>
  </si>
  <si>
    <t>102-15</t>
  </si>
  <si>
    <t>Key impacts, risks, and opportunities</t>
  </si>
  <si>
    <r>
      <t>Annual Report 2022
Sustainability Report 2022 – Climate change and energy transition</t>
    </r>
    <r>
      <rPr>
        <sz val="9"/>
        <color rgb="FFFF0000"/>
        <rFont val="Arial"/>
        <family val="2"/>
        <scheme val="minor"/>
      </rPr>
      <t xml:space="preserve">
</t>
    </r>
    <r>
      <rPr>
        <sz val="9"/>
        <rFont val="Arial"/>
        <family val="2"/>
        <scheme val="minor"/>
      </rPr>
      <t>Climate Transition Plan 2022</t>
    </r>
  </si>
  <si>
    <t>Ethics and integrity</t>
  </si>
  <si>
    <t>102-16</t>
  </si>
  <si>
    <t>Values, principles, standards, and norms of behaviour</t>
  </si>
  <si>
    <r>
      <rPr>
        <sz val="9"/>
        <rFont val="Arial"/>
        <family val="2"/>
        <scheme val="minor"/>
      </rPr>
      <t>Sustainability Report 2022 - About APA</t>
    </r>
    <r>
      <rPr>
        <sz val="9"/>
        <rFont val="Arial"/>
        <family val="2"/>
        <scheme val="minor"/>
      </rPr>
      <t xml:space="preserve">
APA Website “Conduct Policies’; </t>
    </r>
    <r>
      <rPr>
        <u/>
        <sz val="9"/>
        <rFont val="Arial"/>
        <family val="2"/>
        <scheme val="minor"/>
      </rPr>
      <t>https://www.apa.com.au/about-apa/our-
organisation/corporate-governance/</t>
    </r>
  </si>
  <si>
    <t>102-17</t>
  </si>
  <si>
    <t>Mechanisms for advice and concerns about ethics</t>
  </si>
  <si>
    <t>Governance</t>
  </si>
  <si>
    <t>102-18</t>
  </si>
  <si>
    <t>Governance structure</t>
  </si>
  <si>
    <t>Sustainability Report 2022 - Governance
Corporate Governance Statement - Board and its Committees</t>
  </si>
  <si>
    <t>102-19</t>
  </si>
  <si>
    <t>Process for delegating authority for economic, environmental, and social topics from the highest governance body to senior executives and other employees.</t>
  </si>
  <si>
    <r>
      <rPr>
        <sz val="9"/>
        <rFont val="Arial"/>
        <family val="2"/>
        <scheme val="minor"/>
      </rPr>
      <t>Sustainability Report 2022 - Governance</t>
    </r>
    <r>
      <rPr>
        <sz val="9"/>
        <rFont val="Arial"/>
        <family val="2"/>
        <scheme val="minor"/>
      </rPr>
      <t xml:space="preserve">
Corporate Governance Statement - Board and its Committees</t>
    </r>
  </si>
  <si>
    <t>102-20</t>
  </si>
  <si>
    <t>Executive-level responsibility for economic, environmental, and social topics.</t>
  </si>
  <si>
    <t>Sustainability Report 2022 - Governance
Corporate Governance Statement - Sustainability risks</t>
  </si>
  <si>
    <t>102-21</t>
  </si>
  <si>
    <t>Consulting stakeholders on economic, environmental, and social topics</t>
  </si>
  <si>
    <t>Sustainability Report 2022
- Sustainability @ APA
- Community and Social Performance</t>
  </si>
  <si>
    <t>102-22</t>
  </si>
  <si>
    <t>Composition of the highest governance body and its committees</t>
  </si>
  <si>
    <t>Corporate Governance Statement - Board and its Committees</t>
  </si>
  <si>
    <t>102-23</t>
  </si>
  <si>
    <t>Chair of the highest governance body</t>
  </si>
  <si>
    <t>102-24</t>
  </si>
  <si>
    <t>Nominating and selecting the highest governance body</t>
  </si>
  <si>
    <t>Corporate Governance Statement - Selection and appointment of Directors; Nomination Committee</t>
  </si>
  <si>
    <t>102-25</t>
  </si>
  <si>
    <t>Conflicts of interest</t>
  </si>
  <si>
    <r>
      <rPr>
        <sz val="9"/>
        <rFont val="Arial"/>
        <family val="2"/>
        <scheme val="minor"/>
      </rPr>
      <t xml:space="preserve">Process for managing Conflicts of interest is via the APA: </t>
    </r>
    <r>
      <rPr>
        <u/>
        <sz val="9"/>
        <color rgb="FF5F5F5F"/>
        <rFont val="Arial"/>
        <family val="2"/>
        <scheme val="minor"/>
      </rPr>
      <t>Independence of Directors Policy</t>
    </r>
    <r>
      <rPr>
        <sz val="9"/>
        <rFont val="Arial"/>
        <family val="2"/>
        <scheme val="minor"/>
      </rPr>
      <t xml:space="preserve">, Conflict of
Interests Policy and APA </t>
    </r>
    <r>
      <rPr>
        <u/>
        <sz val="9"/>
        <color rgb="FF5F5F5F"/>
        <rFont val="Arial"/>
        <family val="2"/>
        <scheme val="minor"/>
      </rPr>
      <t>Code of Conduct</t>
    </r>
  </si>
  <si>
    <t>102-26</t>
  </si>
  <si>
    <t>Role of highest governance body in setting purpose, values, and strategy</t>
  </si>
  <si>
    <t>102-27</t>
  </si>
  <si>
    <t>Collective knowledge of highest governance body</t>
  </si>
  <si>
    <t>Corporate Governance Statement- Board skills and experience</t>
  </si>
  <si>
    <t>102-28</t>
  </si>
  <si>
    <t>Evaluating the highest governance body’s performance</t>
  </si>
  <si>
    <t>Corporate Governance Statement- Performance evaluation of Board, its Committees and Directors</t>
  </si>
  <si>
    <t>102-29</t>
  </si>
  <si>
    <t>Identifying and managing economic, environmental, and social impacts</t>
  </si>
  <si>
    <t>Sustainability Report 2022 - Sustainability @ APA</t>
  </si>
  <si>
    <t>102-30</t>
  </si>
  <si>
    <t>Effectiveness of risk management processes.</t>
  </si>
  <si>
    <t>102-31</t>
  </si>
  <si>
    <t>Review of economic, environmental, and social topics.</t>
  </si>
  <si>
    <t>102-32</t>
  </si>
  <si>
    <t>Highest governance body’s role in sustainability reporting</t>
  </si>
  <si>
    <t>Sustainability Report 2022 - Reporting Approach</t>
  </si>
  <si>
    <t>102-33</t>
  </si>
  <si>
    <t>Process for communicating critical concerns to the highest governance body.</t>
  </si>
  <si>
    <t>102-34</t>
  </si>
  <si>
    <t>Nature and total number of critical concerns</t>
  </si>
  <si>
    <t>102-35</t>
  </si>
  <si>
    <t>Remuneration policies</t>
  </si>
  <si>
    <t>Annual Report 2022 - Remuneration Report</t>
  </si>
  <si>
    <t>102-36</t>
  </si>
  <si>
    <t>Process for determining remuneration</t>
  </si>
  <si>
    <t>102-37</t>
  </si>
  <si>
    <t>Stakeholders’ involvement in remuneration</t>
  </si>
  <si>
    <t>102-38</t>
  </si>
  <si>
    <t>Annual total compensation ratio</t>
  </si>
  <si>
    <t>Metric being considered for future disclosure</t>
  </si>
  <si>
    <t>102-39</t>
  </si>
  <si>
    <t>Percentage increase in annual total compensation ratio</t>
  </si>
  <si>
    <t>Stakeholder Engagement</t>
  </si>
  <si>
    <t>102-40</t>
  </si>
  <si>
    <t>List of stakeholder groups.</t>
  </si>
  <si>
    <t>102-41</t>
  </si>
  <si>
    <t>Collective bargaining agreements.</t>
  </si>
  <si>
    <t>102-42</t>
  </si>
  <si>
    <t>Identifying and selecting stakeholders.</t>
  </si>
  <si>
    <t>102-43</t>
  </si>
  <si>
    <t>Approach to stakeholder engagement.</t>
  </si>
  <si>
    <r>
      <rPr>
        <sz val="9"/>
        <rFont val="Arial"/>
        <family val="2"/>
        <scheme val="minor"/>
      </rPr>
      <t>Sustainability Report 2022
- Sustainability @ APA</t>
    </r>
    <r>
      <rPr>
        <sz val="9"/>
        <rFont val="Arial"/>
        <family val="2"/>
        <scheme val="minor"/>
      </rPr>
      <t xml:space="preserve">
- Community &amp; Social Performance</t>
    </r>
  </si>
  <si>
    <t>102-44</t>
  </si>
  <si>
    <t>Key topics and concerns raised through stakeholder engagement</t>
  </si>
  <si>
    <t>Sustainability Report 2021 - Sustainability @ APA</t>
  </si>
  <si>
    <t>Reporting Practice</t>
  </si>
  <si>
    <t>102-45</t>
  </si>
  <si>
    <t>Entities included in the consolidated financial statements</t>
  </si>
  <si>
    <t>102-46</t>
  </si>
  <si>
    <t>Defining report content and topic boundaries</t>
  </si>
  <si>
    <t>102-47</t>
  </si>
  <si>
    <t>List of material topics</t>
  </si>
  <si>
    <t>102-48</t>
  </si>
  <si>
    <t>Restatements of information</t>
  </si>
  <si>
    <r>
      <rPr>
        <sz val="9"/>
        <rFont val="Arial"/>
        <family val="2"/>
        <scheme val="minor"/>
      </rPr>
      <t xml:space="preserve">Sustainability Report 2022 </t>
    </r>
    <r>
      <rPr>
        <sz val="9"/>
        <color rgb="FFFF0000"/>
        <rFont val="Arial"/>
        <family val="2"/>
        <scheme val="minor"/>
      </rPr>
      <t xml:space="preserve">
</t>
    </r>
    <r>
      <rPr>
        <sz val="9"/>
        <rFont val="Arial"/>
        <family val="2"/>
        <scheme val="minor"/>
      </rPr>
      <t>FY22 Sustainability Data Book</t>
    </r>
  </si>
  <si>
    <t>102-49</t>
  </si>
  <si>
    <t>Significant changes from previous reporting periods in the list of material topics and topic boundaries</t>
  </si>
  <si>
    <r>
      <t>Sustainability Report 2022
- Sustainability @ APA</t>
    </r>
    <r>
      <rPr>
        <sz val="9"/>
        <rFont val="Arial"/>
        <family val="2"/>
        <scheme val="minor"/>
      </rPr>
      <t xml:space="preserve">
- Reporting Approach</t>
    </r>
  </si>
  <si>
    <t>102-50</t>
  </si>
  <si>
    <t>Reporting period for the information provided.</t>
  </si>
  <si>
    <t>1 July 2021 to 30 June 2022</t>
  </si>
  <si>
    <t>102-51</t>
  </si>
  <si>
    <t>Date of most recent report</t>
  </si>
  <si>
    <t xml:space="preserve">APA Sustainability Report 2022 released 24 August 2022 </t>
  </si>
  <si>
    <t>102-52</t>
  </si>
  <si>
    <t>Reporting cycle</t>
  </si>
  <si>
    <t>Annual</t>
  </si>
  <si>
    <t>102-53</t>
  </si>
  <si>
    <t>Contact point for questions regarding the report</t>
  </si>
  <si>
    <r>
      <rPr>
        <sz val="9"/>
        <rFont val="Arial"/>
        <family val="2"/>
        <scheme val="minor"/>
      </rPr>
      <t xml:space="preserve">Please contact us at </t>
    </r>
    <r>
      <rPr>
        <u/>
        <sz val="9"/>
        <rFont val="Arial"/>
        <family val="2"/>
        <scheme val="minor"/>
      </rPr>
      <t xml:space="preserve">sustainability@apa.com.au
</t>
    </r>
    <r>
      <rPr>
        <sz val="9"/>
        <rFont val="Arial"/>
        <family val="2"/>
        <scheme val="minor"/>
      </rPr>
      <t xml:space="preserve">APA Website </t>
    </r>
    <r>
      <rPr>
        <u/>
        <sz val="9"/>
        <rFont val="Arial"/>
        <family val="2"/>
        <scheme val="minor"/>
      </rPr>
      <t>www.apa.com.au</t>
    </r>
  </si>
  <si>
    <t>102-54</t>
  </si>
  <si>
    <t>Claims of reporting in accordance with the GRI Standards</t>
  </si>
  <si>
    <t>This report has been prepared in accordance with the GRI Standards: Core option</t>
  </si>
  <si>
    <t>102-55</t>
  </si>
  <si>
    <t>GRI content index</t>
  </si>
  <si>
    <t>This document</t>
  </si>
  <si>
    <t>102-56</t>
  </si>
  <si>
    <t>External assurance</t>
  </si>
  <si>
    <r>
      <rPr>
        <b/>
        <sz val="9"/>
        <color rgb="FFC00000"/>
        <rFont val="Arial"/>
        <family val="2"/>
        <scheme val="minor"/>
      </rPr>
      <t>GRI 103: Management Approach 2016</t>
    </r>
  </si>
  <si>
    <t>103-1</t>
  </si>
  <si>
    <t>Explanation of the material topic and its boundary.</t>
  </si>
  <si>
    <r>
      <rPr>
        <sz val="9"/>
        <rFont val="Arial"/>
        <family val="2"/>
        <scheme val="minor"/>
      </rPr>
      <t>Sustainability Report 2022
- Reporting Approach</t>
    </r>
    <r>
      <rPr>
        <sz val="9"/>
        <rFont val="Arial"/>
        <family val="2"/>
        <scheme val="minor"/>
      </rPr>
      <t xml:space="preserve">
- Sustainability @ APA</t>
    </r>
  </si>
  <si>
    <t>103-2</t>
  </si>
  <si>
    <t>The management approach and its components</t>
  </si>
  <si>
    <r>
      <rPr>
        <sz val="9"/>
        <rFont val="Arial"/>
        <family val="2"/>
        <scheme val="minor"/>
      </rPr>
      <t>Sustainability Report 2022
- Sustainability @ APA</t>
    </r>
    <r>
      <rPr>
        <sz val="9"/>
        <rFont val="Arial"/>
        <family val="2"/>
        <scheme val="minor"/>
      </rPr>
      <t xml:space="preserve">
- Governance</t>
    </r>
    <r>
      <rPr>
        <sz val="9"/>
        <rFont val="Arial"/>
        <family val="2"/>
        <scheme val="minor"/>
      </rPr>
      <t xml:space="preserve">
Corporate Governance Statement - Board and its Committees</t>
    </r>
  </si>
  <si>
    <t>103-3</t>
  </si>
  <si>
    <t>Evaluation of the management approach.</t>
  </si>
  <si>
    <t>Annual Report 2022 - Remuneration Report 
Sustainability Report 2022 - Sustainability @ APA</t>
  </si>
  <si>
    <r>
      <rPr>
        <b/>
        <sz val="9"/>
        <color rgb="FFFFFFFF"/>
        <rFont val="Arial"/>
        <family val="2"/>
        <scheme val="minor"/>
      </rPr>
      <t>ECONOMIC</t>
    </r>
  </si>
  <si>
    <r>
      <rPr>
        <b/>
        <sz val="9"/>
        <color rgb="FFC00000"/>
        <rFont val="Arial"/>
        <family val="2"/>
        <scheme val="minor"/>
      </rPr>
      <t>GRI 201: Economic Performance 2016</t>
    </r>
  </si>
  <si>
    <t>201-1</t>
  </si>
  <si>
    <t>Direct economic value generated and distributed</t>
  </si>
  <si>
    <t>Sustainability Report 2022 - Customers and Suppliers
FY22 Sustainability Data Book - tab '2. Economic'</t>
  </si>
  <si>
    <t>201-2</t>
  </si>
  <si>
    <t>Financial implications and other risks and opportunities due to climate change</t>
  </si>
  <si>
    <r>
      <rPr>
        <sz val="9"/>
        <rFont val="Arial"/>
        <family val="2"/>
        <scheme val="minor"/>
      </rPr>
      <t>Sustainability Report 2022 – Climate change and energy transition</t>
    </r>
    <r>
      <rPr>
        <sz val="9"/>
        <rFont val="Arial"/>
        <family val="2"/>
        <scheme val="minor"/>
      </rPr>
      <t xml:space="preserve">
Also see: </t>
    </r>
    <r>
      <rPr>
        <u/>
        <sz val="9"/>
        <color rgb="FF5F5F5F"/>
        <rFont val="Arial"/>
        <family val="2"/>
        <scheme val="minor"/>
      </rPr>
      <t>APA Group Climate Change Resilience</t>
    </r>
    <r>
      <rPr>
        <sz val="9"/>
        <color rgb="FF5F5F5F"/>
        <rFont val="Arial"/>
        <family val="2"/>
        <scheme val="minor"/>
      </rPr>
      <t xml:space="preserve"> </t>
    </r>
    <r>
      <rPr>
        <u/>
        <sz val="9"/>
        <color rgb="FF5F5F5F"/>
        <rFont val="Arial"/>
        <family val="2"/>
        <scheme val="minor"/>
      </rPr>
      <t>Report</t>
    </r>
  </si>
  <si>
    <t>201-3</t>
  </si>
  <si>
    <t>Defined benefit plan obligations and other retirement plans</t>
  </si>
  <si>
    <t>201-4</t>
  </si>
  <si>
    <t>Financial assistance received from government</t>
  </si>
  <si>
    <t>FY22 Sustainability Data Book - tab '2. Economic'</t>
  </si>
  <si>
    <r>
      <rPr>
        <b/>
        <sz val="9"/>
        <color rgb="FFC00000"/>
        <rFont val="Arial"/>
        <family val="2"/>
        <scheme val="minor"/>
      </rPr>
      <t>GRI 202: Market Presence 2016</t>
    </r>
  </si>
  <si>
    <t>202-1</t>
  </si>
  <si>
    <t>Ratios of standard entry level wage by gender compared to local minimum wage</t>
  </si>
  <si>
    <t>202-2</t>
  </si>
  <si>
    <t>Proportion of senior management hired from the local community</t>
  </si>
  <si>
    <r>
      <rPr>
        <b/>
        <sz val="9"/>
        <color rgb="FFC00000"/>
        <rFont val="Arial"/>
        <family val="2"/>
        <scheme val="minor"/>
      </rPr>
      <t>GRI 203: Indirect Economic Impacts 2016</t>
    </r>
  </si>
  <si>
    <t>203-1</t>
  </si>
  <si>
    <t>Infrastructure investments and services supported</t>
  </si>
  <si>
    <t xml:space="preserve">Annual Report </t>
  </si>
  <si>
    <t>203-2</t>
  </si>
  <si>
    <t>Significant indirect economic impacts</t>
  </si>
  <si>
    <r>
      <rPr>
        <b/>
        <sz val="9"/>
        <color rgb="FFC00000"/>
        <rFont val="Arial"/>
        <family val="2"/>
        <scheme val="minor"/>
      </rPr>
      <t>GRI 204: Procurement Practices 2016</t>
    </r>
  </si>
  <si>
    <t>204-1</t>
  </si>
  <si>
    <t>Proportion of spending on local suppliers</t>
  </si>
  <si>
    <r>
      <rPr>
        <b/>
        <sz val="9"/>
        <color rgb="FFC00000"/>
        <rFont val="Arial"/>
        <family val="2"/>
        <scheme val="minor"/>
      </rPr>
      <t>GRI 205: Anti-Corruption 2016</t>
    </r>
  </si>
  <si>
    <t>205-1</t>
  </si>
  <si>
    <t>Operations assessed for risks related to corruption</t>
  </si>
  <si>
    <t>205-2</t>
  </si>
  <si>
    <t>Communication and training about anti-corruption policies and procedures</t>
  </si>
  <si>
    <t>205-3</t>
  </si>
  <si>
    <t>Confirmed incidents of corruption and actions taken</t>
  </si>
  <si>
    <r>
      <rPr>
        <b/>
        <sz val="9"/>
        <color rgb="FFC00000"/>
        <rFont val="Arial"/>
        <family val="2"/>
        <scheme val="minor"/>
      </rPr>
      <t>GRI 206: Anti-competitive Behaviour 2016</t>
    </r>
  </si>
  <si>
    <t>206-1</t>
  </si>
  <si>
    <t>Legal actions for anti-competitive behaviour; anti-trust, and monopoly practices.</t>
  </si>
  <si>
    <r>
      <rPr>
        <b/>
        <sz val="9"/>
        <color rgb="FFC00000"/>
        <rFont val="Arial"/>
        <family val="2"/>
        <scheme val="minor"/>
      </rPr>
      <t>GRI 207: Tax 2019</t>
    </r>
  </si>
  <si>
    <t>207-1</t>
  </si>
  <si>
    <t>Approach to tax</t>
  </si>
  <si>
    <t>207-2</t>
  </si>
  <si>
    <t>Tax governance, control, and risk management.</t>
  </si>
  <si>
    <t>207-3</t>
  </si>
  <si>
    <t>Stakeholder engagement and management of concerns related to tax</t>
  </si>
  <si>
    <t>207-4</t>
  </si>
  <si>
    <t>Country-by-country reporting</t>
  </si>
  <si>
    <t>ENVIRONMENT</t>
  </si>
  <si>
    <r>
      <rPr>
        <b/>
        <sz val="9"/>
        <color rgb="FFFFFFFF"/>
        <rFont val="Arial"/>
        <family val="2"/>
        <scheme val="minor"/>
      </rPr>
      <t>ENVIRONMENT</t>
    </r>
  </si>
  <si>
    <r>
      <rPr>
        <b/>
        <sz val="9"/>
        <color rgb="FFC00000"/>
        <rFont val="Arial"/>
        <family val="2"/>
        <scheme val="minor"/>
      </rPr>
      <t>GRI 301: Materials 2016</t>
    </r>
  </si>
  <si>
    <t>301-1</t>
  </si>
  <si>
    <t>Materials used by weight or volume</t>
  </si>
  <si>
    <t>301-2</t>
  </si>
  <si>
    <t>Percentage of recycled input materials used to manufacture the organization's primary products and services.</t>
  </si>
  <si>
    <t>301-3</t>
  </si>
  <si>
    <t>Reclaimed products and their packaging materials.</t>
  </si>
  <si>
    <r>
      <rPr>
        <b/>
        <sz val="9"/>
        <color rgb="FFC00000"/>
        <rFont val="Arial"/>
        <family val="2"/>
        <scheme val="minor"/>
      </rPr>
      <t>GRI 302: Energy 2016</t>
    </r>
  </si>
  <si>
    <t>302-1</t>
  </si>
  <si>
    <t>Energy consumption within the organization</t>
  </si>
  <si>
    <t>FY22 Sustainability Data Book - tab '5. Energy'</t>
  </si>
  <si>
    <t>302-2</t>
  </si>
  <si>
    <t>Energy consumption outside of the organization</t>
  </si>
  <si>
    <t>302-3</t>
  </si>
  <si>
    <t>Energy intensity</t>
  </si>
  <si>
    <t>302-4</t>
  </si>
  <si>
    <t>Reduction of energy consumption</t>
  </si>
  <si>
    <t>302-5</t>
  </si>
  <si>
    <t>Reductions in energy requirements of products and services</t>
  </si>
  <si>
    <r>
      <rPr>
        <b/>
        <sz val="9"/>
        <color rgb="FFC00000"/>
        <rFont val="Arial"/>
        <family val="2"/>
        <scheme val="minor"/>
      </rPr>
      <t>GRI 303: Water and Effluents 2018</t>
    </r>
  </si>
  <si>
    <t>303-1</t>
  </si>
  <si>
    <t>A description of how the organization interacts with water</t>
  </si>
  <si>
    <t>303-2</t>
  </si>
  <si>
    <t>Management of water discharge-related impacts</t>
  </si>
  <si>
    <t>303-3</t>
  </si>
  <si>
    <t>Water withdrawal</t>
  </si>
  <si>
    <t>303-4</t>
  </si>
  <si>
    <t>Water discharge</t>
  </si>
  <si>
    <t>303-5</t>
  </si>
  <si>
    <t>Water consumption</t>
  </si>
  <si>
    <r>
      <rPr>
        <b/>
        <sz val="9"/>
        <color rgb="FFC00000"/>
        <rFont val="Arial"/>
        <family val="2"/>
        <scheme val="minor"/>
      </rPr>
      <t>GRI 304: Biodiversity 2016</t>
    </r>
  </si>
  <si>
    <t>304-1</t>
  </si>
  <si>
    <t>Operational sites owned, leased, managed in, or adjacent to, protected areas and areas of high biodiversity value outside protected areas</t>
  </si>
  <si>
    <t>304-2</t>
  </si>
  <si>
    <t>Significant impacts of activities, products, and services on biodiversity</t>
  </si>
  <si>
    <t>304-3</t>
  </si>
  <si>
    <t>Habitats protected or restored</t>
  </si>
  <si>
    <t>304-4</t>
  </si>
  <si>
    <t>IUCN Red List species and national conservation list species with habitats in areas affected by operations</t>
  </si>
  <si>
    <r>
      <rPr>
        <b/>
        <sz val="9"/>
        <color rgb="FFC00000"/>
        <rFont val="Arial"/>
        <family val="2"/>
        <scheme val="minor"/>
      </rPr>
      <t>GRI 305: Emissions 2016</t>
    </r>
  </si>
  <si>
    <t>305-1</t>
  </si>
  <si>
    <t>Direct (Scope 1) GHG emissions</t>
  </si>
  <si>
    <t>FY22 Sustainability Data Book - tab '4. GHG Emissions'</t>
  </si>
  <si>
    <t>305-2</t>
  </si>
  <si>
    <t>Energy indirect (Scope 2) GHG emissions</t>
  </si>
  <si>
    <t>305-3</t>
  </si>
  <si>
    <t>Other indirect (Scope 3) GHG emissions</t>
  </si>
  <si>
    <t>305-4</t>
  </si>
  <si>
    <t>GHG emissions intensity</t>
  </si>
  <si>
    <t>305-5</t>
  </si>
  <si>
    <t>Reduction of GHG emissions</t>
  </si>
  <si>
    <t>305-6</t>
  </si>
  <si>
    <t>Emissions of ozone-depleting substances (ODS)</t>
  </si>
  <si>
    <t>305-7</t>
  </si>
  <si>
    <t>Nitrogen oxides (NOX), sulfur oxides (SOX), and other significant air emissions</t>
  </si>
  <si>
    <t>FY22 Sustainability Data Book - tab '6. Air Emissions'</t>
  </si>
  <si>
    <r>
      <rPr>
        <b/>
        <sz val="9"/>
        <color rgb="FFC00000"/>
        <rFont val="Arial"/>
        <family val="2"/>
        <scheme val="minor"/>
      </rPr>
      <t>GRI 306: Waste 2020</t>
    </r>
  </si>
  <si>
    <t>306-1</t>
  </si>
  <si>
    <t>Waste generation and significant waste-related impacts</t>
  </si>
  <si>
    <t>306-2</t>
  </si>
  <si>
    <t>Management of significant waste-related impacts</t>
  </si>
  <si>
    <t>306-3</t>
  </si>
  <si>
    <t>Waste generated</t>
  </si>
  <si>
    <t>306-4</t>
  </si>
  <si>
    <t>Waste diverted from disposal</t>
  </si>
  <si>
    <t>306-5</t>
  </si>
  <si>
    <t>Waste directed to disposal</t>
  </si>
  <si>
    <r>
      <rPr>
        <b/>
        <sz val="9"/>
        <color rgb="FFC00000"/>
        <rFont val="Arial"/>
        <family val="2"/>
        <scheme val="minor"/>
      </rPr>
      <t>GRI 307: Environmental Compliance 2016</t>
    </r>
  </si>
  <si>
    <t>307-1</t>
  </si>
  <si>
    <t>Non-compliance with environmental laws and regulations.</t>
  </si>
  <si>
    <t>Sustainability Report 2022 - Environment
FY22 Sustainability Data Book - tab '1. Governance' and '10. Environment'</t>
  </si>
  <si>
    <r>
      <rPr>
        <b/>
        <sz val="9"/>
        <color rgb="FFC00000"/>
        <rFont val="Arial"/>
        <family val="2"/>
        <scheme val="minor"/>
      </rPr>
      <t>GRI 308: Supplier Environmental Assessment 2016</t>
    </r>
  </si>
  <si>
    <t>308-1</t>
  </si>
  <si>
    <t>New suppliers that were screened using environmental criteria</t>
  </si>
  <si>
    <t>308-2</t>
  </si>
  <si>
    <t>Negative environmental impacts in the supply chain and actions taken</t>
  </si>
  <si>
    <t>SOCIETY</t>
  </si>
  <si>
    <r>
      <rPr>
        <b/>
        <sz val="9"/>
        <color rgb="FFFFFFFF"/>
        <rFont val="Arial"/>
        <family val="2"/>
        <scheme val="minor"/>
      </rPr>
      <t>SOCIETY</t>
    </r>
  </si>
  <si>
    <r>
      <rPr>
        <b/>
        <sz val="9"/>
        <color rgb="FFC00000"/>
        <rFont val="Arial"/>
        <family val="2"/>
        <scheme val="minor"/>
      </rPr>
      <t>GRI 401: Employment 2016</t>
    </r>
  </si>
  <si>
    <t>401-1</t>
  </si>
  <si>
    <t>New employee hires and employee turnover</t>
  </si>
  <si>
    <t>FY22 Sustainability Data Book - tab '8. People &amp; Culture'</t>
  </si>
  <si>
    <t>401-2</t>
  </si>
  <si>
    <t>Benefits provided to full-time employees</t>
  </si>
  <si>
    <r>
      <rPr>
        <sz val="9"/>
        <rFont val="Arial"/>
        <family val="2"/>
        <scheme val="minor"/>
      </rPr>
      <t xml:space="preserve">APA Website – Working at APA
</t>
    </r>
    <r>
      <rPr>
        <u/>
        <sz val="9"/>
        <color rgb="FF5F5F5F"/>
        <rFont val="Arial"/>
        <family val="2"/>
        <scheme val="minor"/>
      </rPr>
      <t>https://www.apa.com.au/careers/working-at-apa/</t>
    </r>
  </si>
  <si>
    <t>401-3</t>
  </si>
  <si>
    <r>
      <rPr>
        <b/>
        <sz val="9"/>
        <color rgb="FFC00000"/>
        <rFont val="Arial"/>
        <family val="2"/>
        <scheme val="minor"/>
      </rPr>
      <t>GRI 402: Labor/Management Relations 2016</t>
    </r>
  </si>
  <si>
    <t>402-1</t>
  </si>
  <si>
    <t>Minimum notice periods regarding operational changes</t>
  </si>
  <si>
    <r>
      <rPr>
        <b/>
        <sz val="9"/>
        <color rgb="FFC00000"/>
        <rFont val="Arial"/>
        <family val="2"/>
        <scheme val="minor"/>
      </rPr>
      <t>GRI 403: Occupational Health and Safety 2018</t>
    </r>
  </si>
  <si>
    <t>403-1</t>
  </si>
  <si>
    <t>Occupational health and safety management system</t>
  </si>
  <si>
    <t>Sustainability Report 2022 - Health and Safety
FY22 Sustainability Data Book - tab '9. Health &amp; Safety'</t>
  </si>
  <si>
    <t>403-2</t>
  </si>
  <si>
    <t>Hazard identification, risk assessment, and incident investigation</t>
  </si>
  <si>
    <t>Sustainability Report 2022 - Health and Safety</t>
  </si>
  <si>
    <t>403-3</t>
  </si>
  <si>
    <t>Occupational health services</t>
  </si>
  <si>
    <t>403-4</t>
  </si>
  <si>
    <t>Worker participation, consultation, and communication on occupational health and safety</t>
  </si>
  <si>
    <r>
      <rPr>
        <sz val="9"/>
        <rFont val="Arial"/>
        <family val="2"/>
        <scheme val="minor"/>
      </rPr>
      <t xml:space="preserve">Health, Safety and Wellbeing Policy </t>
    </r>
    <r>
      <rPr>
        <u/>
        <sz val="9"/>
        <color rgb="FF5F5F5F"/>
        <rFont val="Arial"/>
        <family val="2"/>
        <scheme val="minor"/>
      </rPr>
      <t>https://www.apa.com.au/globalassets/about-apa/our-</t>
    </r>
    <r>
      <rPr>
        <sz val="9"/>
        <color rgb="FF5F5F5F"/>
        <rFont val="Arial"/>
        <family val="2"/>
        <scheme val="minor"/>
      </rPr>
      <t xml:space="preserve"> </t>
    </r>
    <r>
      <rPr>
        <u/>
        <sz val="9"/>
        <color rgb="FF5F5F5F"/>
        <rFont val="Arial"/>
        <family val="2"/>
        <scheme val="minor"/>
      </rPr>
      <t>organisation/corporate-governance/conduct-
policies/apa-health-safety-and-wellbeing-policy.pdf</t>
    </r>
  </si>
  <si>
    <t>403-5</t>
  </si>
  <si>
    <t>Worker training on occupational health and safety</t>
  </si>
  <si>
    <t>403-6</t>
  </si>
  <si>
    <t>Promotion of worker health</t>
  </si>
  <si>
    <t>403-7</t>
  </si>
  <si>
    <r>
      <rPr>
        <sz val="9"/>
        <rFont val="Arial"/>
        <family val="2"/>
        <scheme val="minor"/>
      </rPr>
      <t>Prevention and mitigation of occupational health and safety impacts directly linked by business
relationships</t>
    </r>
  </si>
  <si>
    <t>403-8</t>
  </si>
  <si>
    <t>Workers covered by an occupational health and safety management system</t>
  </si>
  <si>
    <t>FY22 Sustainability Data Book - tab '9. Health &amp; Safety'</t>
  </si>
  <si>
    <t>403-9</t>
  </si>
  <si>
    <t>Work-related injuries</t>
  </si>
  <si>
    <t>403-10</t>
  </si>
  <si>
    <r>
      <rPr>
        <b/>
        <sz val="9"/>
        <color rgb="FFC00000"/>
        <rFont val="Arial"/>
        <family val="2"/>
        <scheme val="minor"/>
      </rPr>
      <t>GRI 404: Training and Education 2016</t>
    </r>
  </si>
  <si>
    <t>404-1</t>
  </si>
  <si>
    <t>Average hours of training per year per employee</t>
  </si>
  <si>
    <t>404-2</t>
  </si>
  <si>
    <t>Programs for upgrading employee skills and transition assistance programs</t>
  </si>
  <si>
    <t>Sustainability Report 2022 - Our People</t>
  </si>
  <si>
    <t>404-3</t>
  </si>
  <si>
    <t>Percentage of employees receiving regular performance and career development reviews</t>
  </si>
  <si>
    <r>
      <rPr>
        <b/>
        <sz val="9"/>
        <color rgb="FFC00000"/>
        <rFont val="Arial"/>
        <family val="2"/>
        <scheme val="minor"/>
      </rPr>
      <t>GRI 405: Diversity and Equal Opportunity 2016</t>
    </r>
  </si>
  <si>
    <t>405-1</t>
  </si>
  <si>
    <t>Diversity of governance bodies and employees</t>
  </si>
  <si>
    <t>405-2</t>
  </si>
  <si>
    <t>Ratio of basic salary and remuneration of women to men</t>
  </si>
  <si>
    <r>
      <rPr>
        <b/>
        <sz val="9"/>
        <color rgb="FFC00000"/>
        <rFont val="Arial"/>
        <family val="2"/>
        <scheme val="minor"/>
      </rPr>
      <t>GRI 406: Non-Discrimination 2016</t>
    </r>
  </si>
  <si>
    <t>406-1</t>
  </si>
  <si>
    <t>Incidents of discrimination and corrective actions taken</t>
  </si>
  <si>
    <r>
      <t>Sustainability Report 2022 - Our People</t>
    </r>
    <r>
      <rPr>
        <sz val="9"/>
        <rFont val="Arial"/>
        <family val="2"/>
        <scheme val="minor"/>
      </rPr>
      <t xml:space="preserve">
</t>
    </r>
  </si>
  <si>
    <r>
      <rPr>
        <b/>
        <sz val="9"/>
        <color rgb="FFC00000"/>
        <rFont val="Arial"/>
        <family val="2"/>
        <scheme val="minor"/>
      </rPr>
      <t>GRI 407: Freedom of Association and Collective Bargaining 2016</t>
    </r>
  </si>
  <si>
    <t>407-1</t>
  </si>
  <si>
    <t>Operations and suppliers in which the right to freedom of association and collective bargaining may be at risk</t>
  </si>
  <si>
    <r>
      <rPr>
        <b/>
        <sz val="9"/>
        <color rgb="FFC00000"/>
        <rFont val="Arial"/>
        <family val="2"/>
        <scheme val="minor"/>
      </rPr>
      <t>GRI 408: Child Labor 2016</t>
    </r>
  </si>
  <si>
    <t>408-1</t>
  </si>
  <si>
    <t>Operations and suppliers at significant risk for incidents of child labor</t>
  </si>
  <si>
    <t>Sustainability Report 2022 – Customers and Suppliers
APA Group Modern Slavery Statement 2021</t>
  </si>
  <si>
    <r>
      <rPr>
        <b/>
        <sz val="9"/>
        <color rgb="FFC00000"/>
        <rFont val="Arial"/>
        <family val="2"/>
        <scheme val="minor"/>
      </rPr>
      <t>GRI 409: Forced or Compulsory Labor 2016</t>
    </r>
  </si>
  <si>
    <t>409-1</t>
  </si>
  <si>
    <t>Operations and suppliers at significant risk for incidents of forced or compulsory labor</t>
  </si>
  <si>
    <r>
      <rPr>
        <b/>
        <sz val="9"/>
        <color rgb="FFC00000"/>
        <rFont val="Arial"/>
        <family val="2"/>
        <scheme val="minor"/>
      </rPr>
      <t>GRI 410: Security Practices 2016</t>
    </r>
  </si>
  <si>
    <t>410-1</t>
  </si>
  <si>
    <t>Security personnel trained in human rights policies or procedures</t>
  </si>
  <si>
    <t>Not reported, indicator immaterial to APA</t>
  </si>
  <si>
    <r>
      <rPr>
        <b/>
        <sz val="9"/>
        <color rgb="FFC00000"/>
        <rFont val="Arial"/>
        <family val="2"/>
        <scheme val="minor"/>
      </rPr>
      <t>GRI 411: Rights of Indigenous Peoples 2016</t>
    </r>
  </si>
  <si>
    <t>411-1</t>
  </si>
  <si>
    <t>Incidents of violations involving rights of Indigenous peoples</t>
  </si>
  <si>
    <r>
      <rPr>
        <b/>
        <sz val="9"/>
        <color rgb="FFC00000"/>
        <rFont val="Arial"/>
        <family val="2"/>
        <scheme val="minor"/>
      </rPr>
      <t>GRI 412: Human Rights Assessment 2016</t>
    </r>
  </si>
  <si>
    <t>412-1</t>
  </si>
  <si>
    <t>Operations that have been subject to human rights reviews or impact assessments</t>
  </si>
  <si>
    <t>412-2</t>
  </si>
  <si>
    <t>Employee training on human rights policies or procedures</t>
  </si>
  <si>
    <t>412-3</t>
  </si>
  <si>
    <t>Significant investment agreements and contracts that include human rights clauses or that underwent human rights screening</t>
  </si>
  <si>
    <r>
      <rPr>
        <b/>
        <sz val="9"/>
        <color rgb="FFC00000"/>
        <rFont val="Arial"/>
        <family val="2"/>
        <scheme val="minor"/>
      </rPr>
      <t>GRI 413: Local Communities 2016</t>
    </r>
  </si>
  <si>
    <t>413-1</t>
  </si>
  <si>
    <t>Operations with local community engagement, impact assessments, and development programs</t>
  </si>
  <si>
    <t>413-2</t>
  </si>
  <si>
    <t>Operations with significant actual and potential negative impacts on local communities</t>
  </si>
  <si>
    <r>
      <rPr>
        <b/>
        <sz val="9"/>
        <color rgb="FFC00000"/>
        <rFont val="Arial"/>
        <family val="2"/>
        <scheme val="minor"/>
      </rPr>
      <t>GRI 414: Supplier Social Assessment 2016</t>
    </r>
  </si>
  <si>
    <t>414-1</t>
  </si>
  <si>
    <t>New suppliers that were screened using social criteria</t>
  </si>
  <si>
    <t>414-2</t>
  </si>
  <si>
    <t>Negative social impacts in the supply chain and actions taken</t>
  </si>
  <si>
    <r>
      <rPr>
        <b/>
        <sz val="9"/>
        <color rgb="FFC00000"/>
        <rFont val="Arial"/>
        <family val="2"/>
        <scheme val="minor"/>
      </rPr>
      <t>GRI 415: Public Policy 2016</t>
    </r>
  </si>
  <si>
    <t>415-1</t>
  </si>
  <si>
    <t>Political contributions</t>
  </si>
  <si>
    <t>Sustainability Report 2022 – Governance</t>
  </si>
  <si>
    <r>
      <rPr>
        <b/>
        <sz val="9"/>
        <color rgb="FFC00000"/>
        <rFont val="Arial"/>
        <family val="2"/>
        <scheme val="minor"/>
      </rPr>
      <t>GRI 416: Customer Health and Safety 2016</t>
    </r>
  </si>
  <si>
    <t>416-1</t>
  </si>
  <si>
    <t>Assessment of the health and safety impacts of product and service categories</t>
  </si>
  <si>
    <t>416-2</t>
  </si>
  <si>
    <t>Incidents of non-compliance concerning the health and safety impacts of products and services</t>
  </si>
  <si>
    <r>
      <rPr>
        <b/>
        <sz val="9"/>
        <color rgb="FFC00000"/>
        <rFont val="Arial"/>
        <family val="2"/>
        <scheme val="minor"/>
      </rPr>
      <t>GRI 417: Marketing and Labelling 2016</t>
    </r>
  </si>
  <si>
    <t>417-1</t>
  </si>
  <si>
    <t>Requirements for product and service information and labelling</t>
  </si>
  <si>
    <t>417-2</t>
  </si>
  <si>
    <t>Incidents of non-compliance concerning product and service information and labelling</t>
  </si>
  <si>
    <t>417-3</t>
  </si>
  <si>
    <t>Incidents of non-compliance concerning marketing communications</t>
  </si>
  <si>
    <r>
      <rPr>
        <b/>
        <sz val="9"/>
        <color rgb="FFC00000"/>
        <rFont val="Arial"/>
        <family val="2"/>
        <scheme val="minor"/>
      </rPr>
      <t>GRI 418: Customer Privacy 2016</t>
    </r>
  </si>
  <si>
    <t>418-1</t>
  </si>
  <si>
    <t>Substantiated complaints concerning breaches of customer privacy and losses of customer data</t>
  </si>
  <si>
    <r>
      <rPr>
        <b/>
        <sz val="9"/>
        <color rgb="FFC00000"/>
        <rFont val="Arial"/>
        <family val="2"/>
        <scheme val="minor"/>
      </rPr>
      <t>GRI 419: Socioeconomic Compliance 2016</t>
    </r>
  </si>
  <si>
    <t>419-1</t>
  </si>
  <si>
    <t>Non-compliance with laws and regulations in the social and economic area</t>
  </si>
  <si>
    <t>Sustainability Accounting Standards Board (SASB) Index</t>
  </si>
  <si>
    <t>SASB sector</t>
  </si>
  <si>
    <t>Accounting metric</t>
  </si>
  <si>
    <t>GOVERNANCE</t>
  </si>
  <si>
    <r>
      <rPr>
        <b/>
        <sz val="9"/>
        <rFont val="Arial"/>
        <family val="2"/>
        <scheme val="minor"/>
      </rPr>
      <t xml:space="preserve">Extractives &amp; Minerals Processing Sector - </t>
    </r>
    <r>
      <rPr>
        <sz val="9"/>
        <rFont val="Arial"/>
        <family val="2"/>
        <scheme val="minor"/>
      </rPr>
      <t>Oil &amp; Gas (Midstream)</t>
    </r>
  </si>
  <si>
    <t>EM-MD-520a.1</t>
  </si>
  <si>
    <t>Total amount of monetary losses as a result of legal proceedings associated with federal pipeline and storage regulations</t>
  </si>
  <si>
    <r>
      <t xml:space="preserve">FY22 Sustainability Data Book - tab '1. Governance'
Sustainability Report 2022 - Governance
</t>
    </r>
    <r>
      <rPr>
        <i/>
        <sz val="9"/>
        <rFont val="Arial"/>
        <family val="2"/>
        <scheme val="minor"/>
      </rPr>
      <t>Note: Metric scope expanded beyond original SASB Sub Sector(s) assets
to reflect all APA asset types and regulatory compliance landscape (inc. environment, health and safety)</t>
    </r>
  </si>
  <si>
    <r>
      <rPr>
        <b/>
        <sz val="9"/>
        <color rgb="FF000000"/>
        <rFont val="Arial"/>
        <family val="2"/>
        <scheme val="minor"/>
      </rPr>
      <t xml:space="preserve">Infrastructure - </t>
    </r>
    <r>
      <rPr>
        <sz val="9"/>
        <color rgb="FF000000"/>
        <rFont val="Arial"/>
        <family val="2"/>
        <scheme val="minor"/>
      </rPr>
      <t xml:space="preserve">Gas Utilities &amp; Distributors
</t>
    </r>
    <r>
      <rPr>
        <b/>
        <sz val="9"/>
        <color rgb="FF000000"/>
        <rFont val="Arial"/>
        <family val="2"/>
        <scheme val="minor"/>
      </rPr>
      <t xml:space="preserve">
Extractives &amp; Minerals Processing Sector - </t>
    </r>
    <r>
      <rPr>
        <sz val="9"/>
        <color rgb="FF000000"/>
        <rFont val="Arial"/>
        <family val="2"/>
        <scheme val="minor"/>
      </rPr>
      <t>Oil &amp; Gas (Midstream)</t>
    </r>
  </si>
  <si>
    <t>IF-GU-540a.1 EM-MD-540a.1</t>
  </si>
  <si>
    <t>Number of reportable pipeline incidents, percentage significant</t>
  </si>
  <si>
    <r>
      <t xml:space="preserve">FY22 Sustainability Data Book - 'tab
Sustainability Report 2022
</t>
    </r>
    <r>
      <rPr>
        <i/>
        <sz val="9"/>
        <rFont val="Arial"/>
        <family val="2"/>
        <scheme val="minor"/>
      </rPr>
      <t>Note: Metric scope expanded beyond original SASB Sub Sector(s) assets
to reflect all APA asset types and regulatory compliance landscape (inc. environment, health and safety)</t>
    </r>
  </si>
  <si>
    <r>
      <rPr>
        <b/>
        <sz val="9"/>
        <rFont val="Arial"/>
        <family val="2"/>
        <scheme val="minor"/>
      </rPr>
      <t xml:space="preserve">Infrastructure - </t>
    </r>
    <r>
      <rPr>
        <sz val="9"/>
        <rFont val="Arial"/>
        <family val="2"/>
        <scheme val="minor"/>
      </rPr>
      <t>Electric Utilities &amp; Power Generators</t>
    </r>
  </si>
  <si>
    <t>IF-EU-140a.2</t>
  </si>
  <si>
    <t>Number of incidents of non-compliance associated with water quantity and/or quality permits, standards, and regulations</t>
  </si>
  <si>
    <r>
      <rPr>
        <sz val="9"/>
        <color rgb="FF000000"/>
        <rFont val="Arial"/>
        <family val="2"/>
        <scheme val="minor"/>
      </rPr>
      <t>FY22 Sustainability Data Book - tab '1. Governance'
Sustainability Report 2022 - Governance</t>
    </r>
    <r>
      <rPr>
        <sz val="9"/>
        <color rgb="FFFF0000"/>
        <rFont val="Arial"/>
        <family val="2"/>
        <scheme val="minor"/>
      </rPr>
      <t xml:space="preserve">
</t>
    </r>
    <r>
      <rPr>
        <i/>
        <sz val="9"/>
        <color rgb="FF000000"/>
        <rFont val="Arial"/>
        <family val="2"/>
        <scheme val="minor"/>
      </rPr>
      <t>Note: Metric scope expanded beyond original SASB Sub Sector(s) assets
to reflect all APA asset types and regulatory compliance landscape (inc. environment, health and safety)</t>
    </r>
  </si>
  <si>
    <t>IF-EU-550a.1</t>
  </si>
  <si>
    <t>Number of incidents of non-compliance with physical and/or cybersecurity standards or regulations</t>
  </si>
  <si>
    <t xml:space="preserve">FY22 Sustainability Data Book - tab '1. Governance'
</t>
  </si>
  <si>
    <t>INFRASTRUCTURE</t>
  </si>
  <si>
    <t>IF-GU-000.B EM-MD-000.A</t>
  </si>
  <si>
    <t>Amount (total) of natural gas delivered to:
(1) residential customers
(2) commercial customers
(3) industrial customers
(4) transferred to a third party</t>
  </si>
  <si>
    <r>
      <t xml:space="preserve">FY22 Sustainability Data Book - tab '3. Infrastructure'
</t>
    </r>
    <r>
      <rPr>
        <i/>
        <sz val="9"/>
        <rFont val="Arial"/>
        <family val="2"/>
        <scheme val="minor"/>
      </rPr>
      <t>Note: Metric scope expanded beyond original SASB Sub Sector(s) assets
to reflect all APA asset types and regulatory compliance landscape (inc. environment, health and safety)</t>
    </r>
  </si>
  <si>
    <r>
      <rPr>
        <b/>
        <sz val="9"/>
        <rFont val="Arial"/>
        <family val="2"/>
        <scheme val="minor"/>
      </rPr>
      <t xml:space="preserve">Infrastructure - </t>
    </r>
    <r>
      <rPr>
        <sz val="9"/>
        <rFont val="Arial"/>
        <family val="2"/>
        <scheme val="minor"/>
      </rPr>
      <t>Gas Utilities &amp; Distributors</t>
    </r>
  </si>
  <si>
    <t>IF-GU-000.C</t>
  </si>
  <si>
    <t>Length of gas:
(1) transmission
(2) distribution pipelines</t>
  </si>
  <si>
    <t>Sustainability Report 2022 – About APA</t>
  </si>
  <si>
    <r>
      <rPr>
        <b/>
        <sz val="9"/>
        <color rgb="FF000000"/>
        <rFont val="Arial"/>
        <family val="2"/>
        <scheme val="minor"/>
      </rPr>
      <t xml:space="preserve">Extractives &amp; Minerals Processing Sector - </t>
    </r>
    <r>
      <rPr>
        <sz val="9"/>
        <color rgb="FF000000"/>
        <rFont val="Arial"/>
        <family val="2"/>
        <scheme val="minor"/>
      </rPr>
      <t xml:space="preserve">Oil &amp; Gas (Midstream) 
</t>
    </r>
    <r>
      <rPr>
        <b/>
        <sz val="9"/>
        <color rgb="FF000000"/>
        <rFont val="Arial"/>
        <family val="2"/>
        <scheme val="minor"/>
      </rPr>
      <t xml:space="preserve">
Infrastructure - </t>
    </r>
    <r>
      <rPr>
        <sz val="9"/>
        <color rgb="FF000000"/>
        <rFont val="Arial"/>
        <family val="2"/>
        <scheme val="minor"/>
      </rPr>
      <t>Gas Utilities &amp; Distributors</t>
    </r>
  </si>
  <si>
    <t>EM-MD-540a.2 IF-GU-540a.3</t>
  </si>
  <si>
    <t>Percentage of natural gas pipelines inspected</t>
  </si>
  <si>
    <r>
      <t>FY22 Sustainability Data Book - tab '3. Infrastructure'</t>
    </r>
    <r>
      <rPr>
        <sz val="9"/>
        <rFont val="Arial"/>
        <family val="2"/>
        <scheme val="minor"/>
      </rPr>
      <t xml:space="preserve">
</t>
    </r>
    <r>
      <rPr>
        <i/>
        <sz val="9"/>
        <rFont val="Arial"/>
        <family val="2"/>
        <scheme val="minor"/>
      </rPr>
      <t>Note: Metric scope expanded beyond original SASB Sub Sector(s) assets
to reflect all APA asset types and regulatory compliance landscape (inc. environment, health and safety)</t>
    </r>
  </si>
  <si>
    <t>IF-EU-000.B</t>
  </si>
  <si>
    <t>Total electricity delivered to: 
(1) residential
(2) commercial
(3) industrial,
(4) all other retail customers
(5) wholesale customers</t>
  </si>
  <si>
    <r>
      <rPr>
        <b/>
        <sz val="9"/>
        <color rgb="FF000000"/>
        <rFont val="Arial"/>
        <family val="2"/>
        <scheme val="minor"/>
      </rPr>
      <t xml:space="preserve">Infrastructure - </t>
    </r>
    <r>
      <rPr>
        <sz val="9"/>
        <color rgb="FF000000"/>
        <rFont val="Arial"/>
        <family val="2"/>
        <scheme val="minor"/>
      </rPr>
      <t>Electric Utilities &amp; Power Generators</t>
    </r>
  </si>
  <si>
    <t>IF-EU-000.C</t>
  </si>
  <si>
    <t>Length of transmission and distribution lines</t>
  </si>
  <si>
    <t>IF-EU-000.D</t>
  </si>
  <si>
    <t>Total electricity generated, % by major energy source, % in regulated markets</t>
  </si>
  <si>
    <r>
      <t xml:space="preserve">FY22 Sustainability Data Book - tab '3. Infrastructure'
Sustainability Report 2022 – About APA
</t>
    </r>
    <r>
      <rPr>
        <i/>
        <sz val="9"/>
        <rFont val="Arial"/>
        <family val="2"/>
        <scheme val="minor"/>
      </rPr>
      <t>Note: Metric scope expanded beyond original SASB Sub Sector(s) assets
to reflect all APA asset types and regulatory compliance landscape (inc. environment, health and safety)</t>
    </r>
  </si>
  <si>
    <t>IF-EU-000.E</t>
  </si>
  <si>
    <t>Total wholesale electricity purchased</t>
  </si>
  <si>
    <r>
      <rPr>
        <b/>
        <sz val="9"/>
        <color rgb="FF000000"/>
        <rFont val="Arial"/>
        <family val="2"/>
        <scheme val="minor"/>
      </rPr>
      <t xml:space="preserve">Renewable Resources &amp; Alternative Energy </t>
    </r>
    <r>
      <rPr>
        <sz val="9"/>
        <color rgb="FF000000"/>
        <rFont val="Arial"/>
        <family val="2"/>
        <scheme val="minor"/>
      </rPr>
      <t>- Solar Technology &amp; Project Developers</t>
    </r>
  </si>
  <si>
    <t>RR-ST-000.B</t>
  </si>
  <si>
    <t>Total capacity of completed solar energy systems</t>
  </si>
  <si>
    <t>GREENHOUSE GAS (GHG) EMISSIONS</t>
  </si>
  <si>
    <r>
      <rPr>
        <b/>
        <sz val="9"/>
        <color rgb="FF000000"/>
        <rFont val="Arial"/>
        <family val="2"/>
        <scheme val="minor"/>
      </rPr>
      <t xml:space="preserve">Extractives &amp; Minerals Processing Sector - </t>
    </r>
    <r>
      <rPr>
        <sz val="9"/>
        <color rgb="FF000000"/>
        <rFont val="Arial"/>
        <family val="2"/>
        <scheme val="minor"/>
      </rPr>
      <t xml:space="preserve">Oil &amp; Gas (Midstream) 
</t>
    </r>
    <r>
      <rPr>
        <b/>
        <sz val="9"/>
        <color rgb="FF000000"/>
        <rFont val="Arial"/>
        <family val="2"/>
        <scheme val="minor"/>
      </rPr>
      <t xml:space="preserve">
Infrastructure - </t>
    </r>
    <r>
      <rPr>
        <sz val="9"/>
        <color rgb="FF000000"/>
        <rFont val="Arial"/>
        <family val="2"/>
        <scheme val="minor"/>
      </rPr>
      <t>Electric Utilities &amp; Power Generators</t>
    </r>
  </si>
  <si>
    <t>EM-MD-110a.1 IF-EU-110a.1</t>
  </si>
  <si>
    <t>1) Gross global Scope 1 emissions, percentage covered under (2) emissions- limiting regulations, and (3) emissions- reporting regulation</t>
  </si>
  <si>
    <r>
      <t xml:space="preserve">FY22 Sustainability Data Book - tab '4. GHG Emissions'
Sustainability Report 2022, Climate and energy transition
</t>
    </r>
    <r>
      <rPr>
        <i/>
        <sz val="9"/>
        <rFont val="Arial"/>
        <family val="2"/>
        <scheme val="minor"/>
      </rPr>
      <t>Note: Metric scope expanded beyond original SASB Sub Sector(s) assets
to reflect all APA asset types and regulatory compliance landscape (inc. environment, health and safety)</t>
    </r>
  </si>
  <si>
    <t>IF-EU-110a.2</t>
  </si>
  <si>
    <t>Greenhouse gas (GHG) emissions associated with power deliveries</t>
  </si>
  <si>
    <t>EM-MD-110a.2 IF-EU-110a.3</t>
  </si>
  <si>
    <t>Discussion of long-term and short-term strategy or plan to manage Scope 1 emissions, emissions reduction targets, and an analysis of performance against those targets</t>
  </si>
  <si>
    <r>
      <rPr>
        <sz val="9"/>
        <rFont val="Arial"/>
        <family val="2"/>
        <scheme val="minor"/>
      </rPr>
      <t xml:space="preserve">Sustainability Report 2022 - Climate change and energy transition
Climate Transition Plan 2022
</t>
    </r>
    <r>
      <rPr>
        <i/>
        <sz val="9"/>
        <rFont val="Arial"/>
        <family val="2"/>
        <scheme val="minor"/>
      </rPr>
      <t>Note: Metric scope expanded beyond original SASB Sub Sector(s) assets to reflect climate strategy applicable to total APA asset portfolio.</t>
    </r>
  </si>
  <si>
    <t>ENERGY</t>
  </si>
  <si>
    <r>
      <rPr>
        <b/>
        <sz val="9"/>
        <rFont val="Arial"/>
        <family val="2"/>
        <scheme val="minor"/>
      </rPr>
      <t xml:space="preserve">Renewable Resources &amp; Alternative Energy </t>
    </r>
    <r>
      <rPr>
        <sz val="9"/>
        <rFont val="Arial"/>
        <family val="2"/>
        <scheme val="minor"/>
      </rPr>
      <t>- Solar Technology &amp; Project Developers</t>
    </r>
  </si>
  <si>
    <t>RR-ST-130a.1</t>
  </si>
  <si>
    <t>(1) Total energy consumed
(2) percentage grid electricity
(3) percentage renewable</t>
  </si>
  <si>
    <r>
      <t xml:space="preserve">FY22 Sustainability Data Book - tab '5. Energy'
</t>
    </r>
    <r>
      <rPr>
        <i/>
        <sz val="9"/>
        <rFont val="Arial"/>
        <family val="2"/>
        <scheme val="minor"/>
      </rPr>
      <t>Note: Metric scope expanded beyond original SASB Sub Sector(s) assets
to reflect all APA asset types and regulatory compliance landscape (inc. environment, health and safety)</t>
    </r>
  </si>
  <si>
    <t>HEALTH &amp; SAFETY</t>
  </si>
  <si>
    <t>EM-MD-540a.4</t>
  </si>
  <si>
    <t>Discussion of management systems used to integrate a culture of safety and emergency preparedness throughout the value chain and throughout project lifecycles</t>
  </si>
  <si>
    <r>
      <rPr>
        <sz val="9"/>
        <rFont val="Arial"/>
        <family val="2"/>
        <scheme val="minor"/>
      </rPr>
      <t xml:space="preserve">Sustainability Report 2022 - Health and Safety, Page </t>
    </r>
    <r>
      <rPr>
        <sz val="9"/>
        <color rgb="FFFF0000"/>
        <rFont val="Arial"/>
        <family val="2"/>
        <scheme val="minor"/>
      </rPr>
      <t>XX</t>
    </r>
    <r>
      <rPr>
        <sz val="9"/>
        <rFont val="Arial"/>
        <family val="2"/>
        <scheme val="minor"/>
      </rPr>
      <t xml:space="preserve">
APA Website - business continuity, emergency response and crisis management summary
</t>
    </r>
    <r>
      <rPr>
        <u/>
        <sz val="9"/>
        <color rgb="FF5F5F5F"/>
        <rFont val="Arial"/>
        <family val="2"/>
        <scheme val="minor"/>
      </rPr>
      <t>https://www.apa.com.au/about-apa/our-organisation/corporate-</t>
    </r>
    <r>
      <rPr>
        <sz val="9"/>
        <color rgb="FF5F5F5F"/>
        <rFont val="Arial"/>
        <family val="2"/>
        <scheme val="minor"/>
      </rPr>
      <t xml:space="preserve"> </t>
    </r>
    <r>
      <rPr>
        <u/>
        <sz val="9"/>
        <color rgb="FF5F5F5F"/>
        <rFont val="Arial"/>
        <family val="2"/>
        <scheme val="minor"/>
      </rPr>
      <t>governance/business-continuity-emergency-response-and-crisis-</t>
    </r>
    <r>
      <rPr>
        <sz val="9"/>
        <color rgb="FF5F5F5F"/>
        <rFont val="Arial"/>
        <family val="2"/>
        <scheme val="minor"/>
      </rPr>
      <t xml:space="preserve"> </t>
    </r>
    <r>
      <rPr>
        <u/>
        <sz val="9"/>
        <color rgb="FF5F5F5F"/>
        <rFont val="Arial"/>
        <family val="2"/>
        <scheme val="minor"/>
      </rPr>
      <t xml:space="preserve">management-summary/
</t>
    </r>
    <r>
      <rPr>
        <i/>
        <sz val="9"/>
        <rFont val="Arial"/>
        <family val="2"/>
        <scheme val="minor"/>
      </rPr>
      <t>Note: Metric scope expanded beyond original SASB Sub Sector(s) assets to reflect management systems that apply to total APA asset portfolio.</t>
    </r>
  </si>
  <si>
    <r>
      <rPr>
        <b/>
        <sz val="9"/>
        <color rgb="FF000000"/>
        <rFont val="Arial"/>
        <family val="2"/>
        <scheme val="minor"/>
      </rPr>
      <t xml:space="preserve">Infrastructure - </t>
    </r>
    <r>
      <rPr>
        <sz val="9"/>
        <color rgb="FF000000"/>
        <rFont val="Arial"/>
        <family val="2"/>
        <scheme val="minor"/>
      </rPr>
      <t xml:space="preserve">Electric Utilities &amp; Power Generators
</t>
    </r>
    <r>
      <rPr>
        <b/>
        <sz val="9"/>
        <color rgb="FF000000"/>
        <rFont val="Arial"/>
        <family val="2"/>
        <scheme val="minor"/>
      </rPr>
      <t xml:space="preserve">
Renewable Resources &amp; Alternative Energy </t>
    </r>
    <r>
      <rPr>
        <sz val="9"/>
        <color rgb="FF000000"/>
        <rFont val="Arial"/>
        <family val="2"/>
        <scheme val="minor"/>
      </rPr>
      <t>- Wind Technology &amp; Project Developers</t>
    </r>
  </si>
  <si>
    <t>IF-EU-320a.1 RR-WT-320a.1</t>
  </si>
  <si>
    <t>(1) Total recordable incident rate (TRIR)
(2) fatality rate 
(3) near miss frequency rate (NMFR)</t>
  </si>
  <si>
    <r>
      <rPr>
        <sz val="9"/>
        <rFont val="Arial"/>
        <family val="2"/>
        <scheme val="minor"/>
      </rPr>
      <t xml:space="preserve">FY22 Sustainability Data Book - tab '9. Health &amp; Safety'
Sustainability Report 2022 - Health and Safety
</t>
    </r>
    <r>
      <rPr>
        <i/>
        <sz val="9"/>
        <rFont val="Arial"/>
        <family val="2"/>
        <scheme val="minor"/>
      </rPr>
      <t>Note: Metric scope expanded beyond original SASB Sub Sector(s) assets to reflect safety statistics that apply to the total APA asset portfolio.</t>
    </r>
  </si>
  <si>
    <t>IF-GU-540a.4</t>
  </si>
  <si>
    <t>Description of efforts to manage the integrity of gas delivery infrastructure, including risks related to safety and emissions</t>
  </si>
  <si>
    <r>
      <t>Sustainability Report 2022 - Health and Safety</t>
    </r>
    <r>
      <rPr>
        <sz val="9"/>
        <rFont val="Arial"/>
        <family val="2"/>
        <scheme val="minor"/>
      </rPr>
      <t xml:space="preserve">
</t>
    </r>
    <r>
      <rPr>
        <i/>
        <sz val="9"/>
        <rFont val="Arial"/>
        <family val="2"/>
        <scheme val="minor"/>
      </rPr>
      <t>Note: Metric scope expanded beyond original SASB Sub Sector(s) assets
to reflect infrastructure process safety and integrity efforts across total APA asset portfolio.</t>
    </r>
  </si>
  <si>
    <t>VALUE CHAIN</t>
  </si>
  <si>
    <r>
      <rPr>
        <b/>
        <sz val="9"/>
        <rFont val="Arial"/>
        <family val="2"/>
        <scheme val="minor"/>
      </rPr>
      <t xml:space="preserve">Infrastructure - </t>
    </r>
    <r>
      <rPr>
        <sz val="9"/>
        <rFont val="Arial"/>
        <family val="2"/>
        <scheme val="minor"/>
      </rPr>
      <t>Electric Utilities &amp; Power Generators; Gas Utilities &amp; Distributors</t>
    </r>
  </si>
  <si>
    <t>IF-EU-000.A IF-GU-000.A</t>
  </si>
  <si>
    <t>Number of customers served: 
(1) residential
(2) commercial
(3) industrial</t>
  </si>
  <si>
    <r>
      <rPr>
        <sz val="9"/>
        <rFont val="Arial"/>
        <family val="2"/>
        <scheme val="minor"/>
      </rPr>
      <t xml:space="preserve">FY22 Sustainability Data Book - tab '11. Value Chain'
Sustainability Report 2022 - Customers and Suppliers
</t>
    </r>
    <r>
      <rPr>
        <i/>
        <sz val="9"/>
        <rFont val="Arial"/>
        <family val="2"/>
        <scheme val="minor"/>
      </rPr>
      <t>Note: Metric has been allocated by APA division customers (excluding customers of assets currently under construction by the Infrastructure Development division).</t>
    </r>
  </si>
  <si>
    <r>
      <rPr>
        <b/>
        <sz val="9"/>
        <color rgb="FFFFFFFF"/>
        <rFont val="Arial"/>
        <family val="2"/>
        <scheme val="minor"/>
      </rPr>
      <t>Environment</t>
    </r>
  </si>
  <si>
    <t>EM-MD-160a.1</t>
  </si>
  <si>
    <t>Description of environmental management policies and practices for active operations</t>
  </si>
  <si>
    <r>
      <rPr>
        <sz val="9"/>
        <rFont val="Arial"/>
        <family val="2"/>
        <scheme val="minor"/>
      </rPr>
      <t>Sustainability Report 2022 - Environment</t>
    </r>
    <r>
      <rPr>
        <sz val="9"/>
        <rFont val="Arial"/>
        <family val="2"/>
        <scheme val="minor"/>
      </rPr>
      <t xml:space="preserve">
</t>
    </r>
    <r>
      <rPr>
        <i/>
        <sz val="9"/>
        <rFont val="Arial"/>
        <family val="2"/>
        <scheme val="minor"/>
      </rPr>
      <t>Note: Metric scope expanded beyond original SASB Sub Sector(s) assets to reflect total APA asset portfolio.</t>
    </r>
  </si>
  <si>
    <r>
      <rPr>
        <b/>
        <sz val="9"/>
        <color rgb="FF000000"/>
        <rFont val="Arial"/>
        <family val="2"/>
        <scheme val="minor"/>
      </rPr>
      <t xml:space="preserve">Extractives &amp; Minerals Processing Sector - </t>
    </r>
    <r>
      <rPr>
        <sz val="9"/>
        <color rgb="FF000000"/>
        <rFont val="Arial"/>
        <family val="2"/>
        <scheme val="minor"/>
      </rPr>
      <t xml:space="preserve">Oil &amp; Gas (Midstream) 
</t>
    </r>
    <r>
      <rPr>
        <b/>
        <sz val="9"/>
        <color rgb="FF000000"/>
        <rFont val="Arial"/>
        <family val="2"/>
        <scheme val="minor"/>
      </rPr>
      <t xml:space="preserve">
Renewable Resources &amp; Alternative Energy </t>
    </r>
    <r>
      <rPr>
        <sz val="9"/>
        <color rgb="FF000000"/>
        <rFont val="Arial"/>
        <family val="2"/>
        <scheme val="minor"/>
      </rPr>
      <t>- Solar Technology &amp; Project Developers</t>
    </r>
  </si>
  <si>
    <t>EM-MD-160a.4 RR-ST-150a.2</t>
  </si>
  <si>
    <t>Number and aggregate quantity of reportable spills, quantity recovered</t>
  </si>
  <si>
    <r>
      <rPr>
        <sz val="9"/>
        <rFont val="Arial"/>
        <family val="2"/>
        <scheme val="minor"/>
      </rPr>
      <t>FY22 Sustainability Data Book - tab '1. Governance'</t>
    </r>
    <r>
      <rPr>
        <sz val="9"/>
        <rFont val="Arial"/>
        <family val="2"/>
        <scheme val="minor"/>
      </rPr>
      <t xml:space="preserve">
</t>
    </r>
    <r>
      <rPr>
        <i/>
        <sz val="9"/>
        <rFont val="Arial"/>
        <family val="2"/>
        <scheme val="minor"/>
      </rPr>
      <t>Note: Metric scope expanded beyond original SASB Sub Sector(s) assets to reflect reportable spill incidents on total APA asset portfolio. Omission: spills in Artic not relevant to APA business (EM-MD-160a.4 measure)</t>
    </r>
  </si>
  <si>
    <t>EM-MD-160a.2</t>
  </si>
  <si>
    <r>
      <rPr>
        <sz val="9"/>
        <rFont val="Arial"/>
        <family val="2"/>
        <scheme val="minor"/>
      </rPr>
      <t>Percentage of land owned, leased, and/or operated within areas of protected conservation status or endangered
species habitat</t>
    </r>
  </si>
  <si>
    <r>
      <rPr>
        <b/>
        <sz val="9"/>
        <color rgb="FF000000"/>
        <rFont val="Arial"/>
        <family val="2"/>
        <scheme val="minor"/>
      </rPr>
      <t xml:space="preserve">Extractives &amp; Minerals Processing Sector - </t>
    </r>
    <r>
      <rPr>
        <sz val="9"/>
        <color rgb="FF000000"/>
        <rFont val="Arial"/>
        <family val="2"/>
        <scheme val="minor"/>
      </rPr>
      <t>Oil &amp; Gas (Midstream)</t>
    </r>
  </si>
  <si>
    <t>EM-MD-160a.3</t>
  </si>
  <si>
    <t>Terrestrial acreage disturbed, percentage of impacted area restored</t>
  </si>
  <si>
    <r>
      <rPr>
        <b/>
        <sz val="9"/>
        <color rgb="FF000000"/>
        <rFont val="Arial"/>
        <family val="2"/>
        <scheme val="minor"/>
      </rPr>
      <t xml:space="preserve">Infrastructure - </t>
    </r>
    <r>
      <rPr>
        <sz val="9"/>
        <color rgb="FF000000"/>
        <rFont val="Arial"/>
        <family val="2"/>
        <scheme val="minor"/>
      </rPr>
      <t xml:space="preserve">Electric Utilities &amp; Power Generators
</t>
    </r>
    <r>
      <rPr>
        <b/>
        <sz val="9"/>
        <color rgb="FF000000"/>
        <rFont val="Arial"/>
        <family val="2"/>
        <scheme val="minor"/>
      </rPr>
      <t xml:space="preserve">
Renewable Resources &amp; Alternative Energy </t>
    </r>
    <r>
      <rPr>
        <sz val="9"/>
        <color rgb="FF000000"/>
        <rFont val="Arial"/>
        <family val="2"/>
        <scheme val="minor"/>
      </rPr>
      <t>- Solar Technology &amp; Project Developers</t>
    </r>
  </si>
  <si>
    <t>IF-EU-140a.3 RR-ST-140a.2</t>
  </si>
  <si>
    <t>Description of water management risks and discussion of strategies and practices to mitigate those risks</t>
  </si>
  <si>
    <t>IF-EU-140a.1</t>
  </si>
  <si>
    <t>(1) Total water withdrawn
(2) Total water consumed
percentage of each in regions with High or Extremely High Baseline Water Stress</t>
  </si>
  <si>
    <t>RR-ST-150a.1</t>
  </si>
  <si>
    <t>Amount of hazardous waste generated, percentage recycled</t>
  </si>
  <si>
    <r>
      <rPr>
        <b/>
        <sz val="9"/>
        <color rgb="FFFFFFFF"/>
        <rFont val="Arial"/>
        <family val="2"/>
        <scheme val="minor"/>
      </rPr>
      <t xml:space="preserve">  Air Emissions                                                                                                                                                                                                                                                             </t>
    </r>
  </si>
  <si>
    <r>
      <rPr>
        <b/>
        <sz val="9"/>
        <color rgb="FF000000"/>
        <rFont val="Arial"/>
        <family val="2"/>
        <scheme val="minor"/>
      </rPr>
      <t xml:space="preserve">Infrastructure - </t>
    </r>
    <r>
      <rPr>
        <sz val="9"/>
        <color rgb="FF000000"/>
        <rFont val="Arial"/>
        <family val="2"/>
        <scheme val="minor"/>
      </rPr>
      <t xml:space="preserve">Electric Utilities &amp; Power Generators
</t>
    </r>
    <r>
      <rPr>
        <b/>
        <sz val="9"/>
        <color rgb="FF000000"/>
        <rFont val="Arial"/>
        <family val="2"/>
        <scheme val="minor"/>
      </rPr>
      <t xml:space="preserve">
Extractives &amp; Minerals Processing Sector - </t>
    </r>
    <r>
      <rPr>
        <sz val="9"/>
        <color rgb="FF000000"/>
        <rFont val="Arial"/>
        <family val="2"/>
        <scheme val="minor"/>
      </rPr>
      <t>Oil &amp; Gas (Midstream)</t>
    </r>
  </si>
  <si>
    <t>IF-EU-120a.1 EM-MD-120a.1</t>
  </si>
  <si>
    <t>Air emissions of the following pollutants:
(1) NOx (excluding N2O), (2) SOx, (3)
particulate matter (PM10  ), (4) lead (Pb), and  (5) mercury (Hg)</t>
  </si>
  <si>
    <r>
      <rPr>
        <sz val="9"/>
        <rFont val="Arial"/>
        <family val="2"/>
        <scheme val="minor"/>
      </rPr>
      <t>FY22 Sustainability Data Book - tab '6. Air Emissions'</t>
    </r>
    <r>
      <rPr>
        <sz val="9"/>
        <rFont val="Arial"/>
        <family val="2"/>
        <scheme val="minor"/>
      </rPr>
      <t xml:space="preserve">
</t>
    </r>
    <r>
      <rPr>
        <i/>
        <sz val="9"/>
        <rFont val="Arial"/>
        <family val="2"/>
        <scheme val="minor"/>
      </rPr>
      <t>Note: Original SASB Sub Sector(s) metric scopes have been aggregated to reflect total APA asset portfolio than specific energy asset-types.</t>
    </r>
  </si>
  <si>
    <t>Year-end 30 June</t>
  </si>
  <si>
    <t>FY22</t>
  </si>
  <si>
    <t>FY21</t>
  </si>
  <si>
    <t>FY20</t>
  </si>
  <si>
    <t>FY19</t>
  </si>
  <si>
    <t>FY18</t>
  </si>
  <si>
    <t>FY17</t>
  </si>
  <si>
    <t>Total Tier 1 incidents¹</t>
  </si>
  <si>
    <t>n/a</t>
  </si>
  <si>
    <t>Total Tier 2 incidents²</t>
  </si>
  <si>
    <t>Grand total process safety incidents</t>
  </si>
  <si>
    <t>Environment incidents</t>
  </si>
  <si>
    <t>EM-MD-540a.1</t>
  </si>
  <si>
    <t>Reportable water incidents</t>
  </si>
  <si>
    <t>GRI 303-4</t>
  </si>
  <si>
    <t>Reportable spill incidents</t>
  </si>
  <si>
    <t>EM-MD-160a.4 &amp; RR-ST-150a.2</t>
  </si>
  <si>
    <t>0</t>
  </si>
  <si>
    <t>IT / OT Incidents</t>
  </si>
  <si>
    <t>Total priority 1 cybersecurity incidents³</t>
  </si>
  <si>
    <r>
      <t>Monetary losses</t>
    </r>
    <r>
      <rPr>
        <b/>
        <sz val="10"/>
        <rFont val="Arial"/>
        <family val="2"/>
      </rPr>
      <t>⁴</t>
    </r>
  </si>
  <si>
    <t>Environmental</t>
  </si>
  <si>
    <t>GRI 307-1</t>
  </si>
  <si>
    <t>Safety</t>
  </si>
  <si>
    <r>
      <rPr>
        <vertAlign val="superscript"/>
        <sz val="8"/>
        <color theme="1"/>
        <rFont val="Arial"/>
        <family val="2"/>
        <scheme val="minor"/>
      </rPr>
      <t xml:space="preserve">1 </t>
    </r>
    <r>
      <rPr>
        <sz val="8"/>
        <color theme="1"/>
        <rFont val="Arial"/>
        <family val="2"/>
        <scheme val="minor"/>
      </rPr>
      <t>Tier 1 incident defined as a major release of harmful substances that may cause a major accident such as natural gas. Release quantities is &gt;500kg per hour.</t>
    </r>
  </si>
  <si>
    <r>
      <rPr>
        <vertAlign val="superscript"/>
        <sz val="8"/>
        <color theme="1"/>
        <rFont val="Arial"/>
        <family val="2"/>
        <scheme val="minor"/>
      </rPr>
      <t xml:space="preserve">2 </t>
    </r>
    <r>
      <rPr>
        <sz val="8"/>
        <color theme="1"/>
        <rFont val="Arial"/>
        <family val="2"/>
        <scheme val="minor"/>
      </rPr>
      <t>Tier 2 incident is defined as a significant release of harmful substances that may cause a major accident such as natural gas. Release quantities is &gt;50kg per hour but less than Tier 1 quantities.</t>
    </r>
  </si>
  <si>
    <r>
      <rPr>
        <vertAlign val="superscript"/>
        <sz val="8"/>
        <color theme="1"/>
        <rFont val="Arial"/>
        <family val="2"/>
      </rPr>
      <t xml:space="preserve">3 </t>
    </r>
    <r>
      <rPr>
        <sz val="8"/>
        <color theme="1"/>
        <rFont val="Arial"/>
        <family val="2"/>
      </rPr>
      <t xml:space="preserve">Priority 1 cybersecurity Incidents defined as any incident featuring high attack sophistication and/or targeting systems with high cybersecurity criticality.  </t>
    </r>
  </si>
  <si>
    <r>
      <rPr>
        <vertAlign val="superscript"/>
        <sz val="8"/>
        <color theme="1"/>
        <rFont val="Arial"/>
        <family val="2"/>
        <scheme val="minor"/>
      </rPr>
      <t xml:space="preserve">4 </t>
    </r>
    <r>
      <rPr>
        <sz val="8"/>
        <color theme="1"/>
        <rFont val="Arial"/>
        <family val="2"/>
        <scheme val="minor"/>
      </rPr>
      <t>Monetary losses are the total of $AUD paid in relation to Environmental and Safety penalty notices received from regulatory bodies in all jurisdictions.</t>
    </r>
  </si>
  <si>
    <t xml:space="preserve">  </t>
  </si>
  <si>
    <t>Economic Contribution</t>
  </si>
  <si>
    <t>GRI 201-1</t>
  </si>
  <si>
    <r>
      <t>Economic value distributed</t>
    </r>
    <r>
      <rPr>
        <b/>
        <sz val="10"/>
        <rFont val="Arial"/>
        <family val="2"/>
      </rPr>
      <t>¹</t>
    </r>
  </si>
  <si>
    <t>Operating costs</t>
  </si>
  <si>
    <t>Payments to employees</t>
  </si>
  <si>
    <t>Payments to suppliers</t>
  </si>
  <si>
    <t>Payments to providers of capital</t>
  </si>
  <si>
    <t xml:space="preserve">Payments to government </t>
  </si>
  <si>
    <t>Tax paid</t>
  </si>
  <si>
    <t xml:space="preserve">Total economic value generated and distributed </t>
  </si>
  <si>
    <r>
      <rPr>
        <vertAlign val="superscript"/>
        <sz val="9"/>
        <color rgb="FF000000"/>
        <rFont val="Arial"/>
        <family val="2"/>
      </rPr>
      <t>1</t>
    </r>
    <r>
      <rPr>
        <sz val="9"/>
        <color rgb="FF000000"/>
        <rFont val="Arial"/>
        <family val="2"/>
      </rPr>
      <t xml:space="preserve"> Economic contribution is value distributed on a cash basis, via the following categories: Operating costs; Payments to employees; Payments to suppliers; Payments to providers of capital; Payments to government; Tax Paid.</t>
    </r>
  </si>
  <si>
    <t>Government Assistance</t>
  </si>
  <si>
    <t>Fuel Tax Credits</t>
  </si>
  <si>
    <t>GRI 201-4</t>
  </si>
  <si>
    <t>Subsidies</t>
  </si>
  <si>
    <t>Research and development claim</t>
  </si>
  <si>
    <t>ARENA grant</t>
  </si>
  <si>
    <t>Total monetary value of financial assistance received from any government</t>
  </si>
  <si>
    <t>Government Ownership</t>
  </si>
  <si>
    <r>
      <t>Installed power generation capacity</t>
    </r>
    <r>
      <rPr>
        <b/>
        <sz val="10"/>
        <rFont val="Arial"/>
        <family val="2"/>
      </rPr>
      <t>¹</t>
    </r>
  </si>
  <si>
    <t>Total gas generation capacity</t>
  </si>
  <si>
    <t>Diamantina Power Station</t>
  </si>
  <si>
    <t>Leichardt Power Station</t>
  </si>
  <si>
    <t>Daandine Power Station</t>
  </si>
  <si>
    <r>
      <t>X41</t>
    </r>
    <r>
      <rPr>
        <sz val="10"/>
        <rFont val="Arial"/>
        <family val="2"/>
      </rPr>
      <t>²</t>
    </r>
  </si>
  <si>
    <r>
      <t>Gruyere Power Station</t>
    </r>
    <r>
      <rPr>
        <sz val="10"/>
        <rFont val="Arial"/>
        <family val="2"/>
      </rPr>
      <t>²</t>
    </r>
  </si>
  <si>
    <r>
      <t>Thompson Power Station</t>
    </r>
    <r>
      <rPr>
        <sz val="10"/>
        <color rgb="FFFF0000"/>
        <rFont val="Arial"/>
        <family val="2"/>
        <scheme val="minor"/>
      </rPr>
      <t xml:space="preserve"> </t>
    </r>
  </si>
  <si>
    <t>Total solar generation capacity</t>
  </si>
  <si>
    <t>Emu Downs Solar Farm</t>
  </si>
  <si>
    <t>RR-ST-000.B
RR-ST-000.C</t>
  </si>
  <si>
    <t>Badgingarra Solar Farm</t>
  </si>
  <si>
    <t>Darling Downs Solar Farm</t>
  </si>
  <si>
    <r>
      <t>Gruyere Solar Farm</t>
    </r>
    <r>
      <rPr>
        <sz val="10"/>
        <rFont val="Arial"/>
        <family val="2"/>
      </rPr>
      <t>²</t>
    </r>
  </si>
  <si>
    <t>Total wind generation capacity</t>
  </si>
  <si>
    <r>
      <t>North Brown Hill Wind Farm</t>
    </r>
    <r>
      <rPr>
        <sz val="10"/>
        <rFont val="Arial"/>
        <family val="2"/>
      </rPr>
      <t>²</t>
    </r>
  </si>
  <si>
    <t>Emu Downs Wind Farm</t>
  </si>
  <si>
    <t>Badgingarra Wind Farm</t>
  </si>
  <si>
    <t>Grand total installed power generation capacity</t>
  </si>
  <si>
    <t>% installed power generation capacity</t>
  </si>
  <si>
    <t>Gas power generation portfolio share</t>
  </si>
  <si>
    <t>Solar power generation portfolio share</t>
  </si>
  <si>
    <t>Wind power generation portfolio share</t>
  </si>
  <si>
    <t>Total renewable power generation portfolio share</t>
  </si>
  <si>
    <t>Energy infrastructure</t>
  </si>
  <si>
    <r>
      <t>Total electricity transmission</t>
    </r>
    <r>
      <rPr>
        <b/>
        <sz val="10"/>
        <color rgb="FFFF0000"/>
        <rFont val="Arial"/>
        <family val="2"/>
        <scheme val="minor"/>
      </rPr>
      <t xml:space="preserve"> </t>
    </r>
  </si>
  <si>
    <t>Total natural gas delivered</t>
  </si>
  <si>
    <t>EM-MD-000.A
IF-GU-000.B</t>
  </si>
  <si>
    <t xml:space="preserve">Gas transmission pipelines </t>
  </si>
  <si>
    <t xml:space="preserve">Gas distribution pipelines </t>
  </si>
  <si>
    <r>
      <rPr>
        <vertAlign val="superscript"/>
        <sz val="8"/>
        <color theme="1"/>
        <rFont val="Arial"/>
        <family val="2"/>
        <scheme val="minor"/>
      </rPr>
      <t>1</t>
    </r>
    <r>
      <rPr>
        <sz val="8"/>
        <color theme="1"/>
        <rFont val="Arial"/>
        <family val="2"/>
        <scheme val="minor"/>
      </rPr>
      <t xml:space="preserve"> Installed Power Generation Capacities are the official name plate generation capacities (as built) for power generation assets.</t>
    </r>
  </si>
  <si>
    <r>
      <rPr>
        <vertAlign val="superscript"/>
        <sz val="8"/>
        <rFont val="Arial"/>
        <family val="2"/>
        <scheme val="minor"/>
      </rPr>
      <t>2</t>
    </r>
    <r>
      <rPr>
        <sz val="8"/>
        <rFont val="Arial"/>
        <family val="2"/>
        <scheme val="minor"/>
      </rPr>
      <t xml:space="preserve"> For the purposes of emissions and energy reporting, APA does not have operational control of X41, Gruyere Power Station, Gruyere Solar Farm and North Brown Hill Wind Farm.</t>
    </r>
  </si>
  <si>
    <t>Asset Integrity</t>
  </si>
  <si>
    <t>% completion of annual integrity inspection program</t>
  </si>
  <si>
    <t>EM-MD-540a.2
IF-GU-540a.3</t>
  </si>
  <si>
    <r>
      <t>4. Greenhouse Gas Emissions</t>
    </r>
    <r>
      <rPr>
        <b/>
        <sz val="16"/>
        <color theme="3"/>
        <rFont val="Arial"/>
        <family val="2"/>
      </rPr>
      <t>¹</t>
    </r>
  </si>
  <si>
    <t>Greenhouse Gas Emissions - Scope 1 &amp; 2</t>
  </si>
  <si>
    <t>Scope 1 emissions</t>
  </si>
  <si>
    <t>Gas infrastructure</t>
  </si>
  <si>
    <r>
      <t>t-CO</t>
    </r>
    <r>
      <rPr>
        <vertAlign val="subscript"/>
        <sz val="10"/>
        <color theme="1"/>
        <rFont val="Arial"/>
        <family val="2"/>
        <scheme val="minor"/>
      </rPr>
      <t>2</t>
    </r>
    <r>
      <rPr>
        <sz val="10"/>
        <color theme="1"/>
        <rFont val="Arial"/>
        <family val="2"/>
        <scheme val="minor"/>
      </rPr>
      <t>e</t>
    </r>
  </si>
  <si>
    <t>Electricity transmission infrastructure</t>
  </si>
  <si>
    <t>t-CO2e</t>
  </si>
  <si>
    <t>Power generation infrastructure</t>
  </si>
  <si>
    <t>EM-MD-110a.1 &amp; IF-EU-110a.1</t>
  </si>
  <si>
    <t>GRI 305-1</t>
  </si>
  <si>
    <r>
      <t>t-CO</t>
    </r>
    <r>
      <rPr>
        <b/>
        <vertAlign val="subscript"/>
        <sz val="10"/>
        <color theme="1"/>
        <rFont val="Arial"/>
        <family val="2"/>
        <scheme val="minor"/>
      </rPr>
      <t>2</t>
    </r>
    <r>
      <rPr>
        <b/>
        <sz val="10"/>
        <color theme="1"/>
        <rFont val="Arial"/>
        <family val="2"/>
        <scheme val="minor"/>
      </rPr>
      <t>e</t>
    </r>
  </si>
  <si>
    <t>Fugitive emissions (all APA assets)</t>
  </si>
  <si>
    <t>EM-MD-110a.1</t>
  </si>
  <si>
    <t>Fugitive emissions (natural gas transmission pipelines)</t>
  </si>
  <si>
    <t>% Scope 1 covered under emissions-reporting regulation</t>
  </si>
  <si>
    <t>IF-EU-110a.1</t>
  </si>
  <si>
    <r>
      <t>% Scope 1 covered under emissions-limiting regulations</t>
    </r>
    <r>
      <rPr>
        <sz val="10"/>
        <color theme="1"/>
        <rFont val="Arial"/>
        <family val="2"/>
      </rPr>
      <t>²</t>
    </r>
  </si>
  <si>
    <t>Scope 2 emissions</t>
  </si>
  <si>
    <t>Total Scope 2 emissions</t>
  </si>
  <si>
    <t>GRI 305-2</t>
  </si>
  <si>
    <t>Scope 1 + 2 emissions</t>
  </si>
  <si>
    <t>Power generation assets emissions intensity</t>
  </si>
  <si>
    <r>
      <t>t-CO</t>
    </r>
    <r>
      <rPr>
        <vertAlign val="subscript"/>
        <sz val="10"/>
        <color theme="1"/>
        <rFont val="Arial"/>
        <family val="2"/>
        <scheme val="minor"/>
      </rPr>
      <t>2</t>
    </r>
    <r>
      <rPr>
        <sz val="10"/>
        <color theme="1"/>
        <rFont val="Arial"/>
        <family val="2"/>
        <scheme val="minor"/>
      </rPr>
      <t>e/MWh</t>
    </r>
  </si>
  <si>
    <t>Total Scope 1 + 2 emissions</t>
  </si>
  <si>
    <t>Greenhouse Gas Emissions - Scope 3</t>
  </si>
  <si>
    <t>Scope 3 emissions</t>
  </si>
  <si>
    <t>Purchased goods and services</t>
  </si>
  <si>
    <t>Capital goods</t>
  </si>
  <si>
    <t>Fuel and energy related activities</t>
  </si>
  <si>
    <t>Waste</t>
  </si>
  <si>
    <t>Business travel</t>
  </si>
  <si>
    <t>Employee commuting</t>
  </si>
  <si>
    <t>Use of sold  products</t>
  </si>
  <si>
    <t>Total Scope 3 emissions</t>
  </si>
  <si>
    <t>GRI 305-3</t>
  </si>
  <si>
    <r>
      <rPr>
        <vertAlign val="superscript"/>
        <sz val="8"/>
        <color rgb="FF000000"/>
        <rFont val="Arial"/>
        <family val="2"/>
      </rPr>
      <t xml:space="preserve">1 </t>
    </r>
    <r>
      <rPr>
        <sz val="8"/>
        <color rgb="FF000000"/>
        <rFont val="Arial"/>
        <family val="2"/>
      </rPr>
      <t>Greenhouse gas emissions data has been calculated in accordance with methodologies under the National Greenhouse and Energy Reporting Act 2007 (NGER). For the purposes of emissions and energy reporting, APA does not have operational control of Gruyere Power Station, Gruyere Solar Farm, X41 and North Brown Hill Wind Farm. APA's FY22 NGER submission is currently being prepared and will be lodged with the Regulator by 31 October 2022. Unless required to be displayed as a decimal, numbers and percentages have been rounded to the nearest whole number.</t>
    </r>
  </si>
  <si>
    <r>
      <rPr>
        <vertAlign val="superscript"/>
        <sz val="8"/>
        <color theme="1"/>
        <rFont val="Arial"/>
        <family val="2"/>
        <scheme val="minor"/>
      </rPr>
      <t>2</t>
    </r>
    <r>
      <rPr>
        <sz val="8"/>
        <color theme="1"/>
        <rFont val="Arial"/>
        <family val="2"/>
        <scheme val="minor"/>
      </rPr>
      <t xml:space="preserve"> Emissions-limiting regulations is interpreted as those assets covered by a baseline established by the Safeguard Mechanism under the National Greenhouse and Energy Reporting Act 2007.</t>
    </r>
  </si>
  <si>
    <t xml:space="preserve"> </t>
  </si>
  <si>
    <r>
      <t>5. Energy</t>
    </r>
    <r>
      <rPr>
        <b/>
        <sz val="16"/>
        <color theme="3"/>
        <rFont val="Arial"/>
        <family val="2"/>
      </rPr>
      <t>¹</t>
    </r>
  </si>
  <si>
    <t>Energy Management</t>
  </si>
  <si>
    <t>GRI 302-1</t>
  </si>
  <si>
    <t xml:space="preserve"> % natural gas</t>
  </si>
  <si>
    <t xml:space="preserve"> % wind</t>
  </si>
  <si>
    <t xml:space="preserve"> % solar</t>
  </si>
  <si>
    <t>Energy consumption - Power</t>
  </si>
  <si>
    <t>Energy consumption - Transmission</t>
  </si>
  <si>
    <t>Energy consumption - Midstream</t>
  </si>
  <si>
    <t>Energy consumption - Networks</t>
  </si>
  <si>
    <t>Energy consumption - Offices</t>
  </si>
  <si>
    <t>Energy consumption total</t>
  </si>
  <si>
    <t>Electricity consumption from grid</t>
  </si>
  <si>
    <t>IF-EU-000.E &amp; RR-ST-130a.1</t>
  </si>
  <si>
    <r>
      <t xml:space="preserve">1 </t>
    </r>
    <r>
      <rPr>
        <sz val="8"/>
        <color theme="1"/>
        <rFont val="Arial"/>
        <family val="2"/>
        <scheme val="minor"/>
      </rPr>
      <t>Energy data has been calculated in accordance with methodologies under the National Greenhouse and Energy Reporting Act 2007 (NGER). For the purposes of emissions and energy reporting, APA does not have operational control of Gruyere Power Station, Gruyere Solar Farm, X41 and North Brown Hill Wind Farm. APA's FY22 NGER submission is currently being prepared and will be lodged with the Regulator by 31 October 2022. Unless required to be displayed as a decimal, numbers and percentages have been rounded to the nearest whole number.</t>
    </r>
  </si>
  <si>
    <r>
      <t>Air Emissions</t>
    </r>
    <r>
      <rPr>
        <b/>
        <sz val="12"/>
        <color theme="7"/>
        <rFont val="Arial"/>
        <family val="2"/>
      </rPr>
      <t>¹</t>
    </r>
  </si>
  <si>
    <t>Oxides of nitrogen (NOX) emissions</t>
  </si>
  <si>
    <t>Gas transmission assets oxides of nitrogen (NOX)</t>
  </si>
  <si>
    <t>GRI 305-7</t>
  </si>
  <si>
    <t>IF-EU-120a.1 &amp; EM-MD-120a.1</t>
  </si>
  <si>
    <t xml:space="preserve">Power assets oxides of nitrogen (NOX) </t>
  </si>
  <si>
    <r>
      <t>Total oxides of nitrogen (NO</t>
    </r>
    <r>
      <rPr>
        <b/>
        <vertAlign val="subscript"/>
        <sz val="10"/>
        <color rgb="FF000000"/>
        <rFont val="Arial"/>
        <family val="2"/>
        <scheme val="minor"/>
      </rPr>
      <t>X</t>
    </r>
    <r>
      <rPr>
        <b/>
        <sz val="10"/>
        <color rgb="FF000000"/>
        <rFont val="Arial"/>
        <family val="2"/>
        <scheme val="minor"/>
      </rPr>
      <t>) emissions</t>
    </r>
  </si>
  <si>
    <t>Oxides of sulfur (SOX) emissions</t>
  </si>
  <si>
    <t>Gas transmission assets oxides of sulfur (SOX)</t>
  </si>
  <si>
    <t>Power assets oxides of sulfur (SOX)</t>
  </si>
  <si>
    <t>Volatile organic compounds (VOC) emissions</t>
  </si>
  <si>
    <t xml:space="preserve">Gas transmission assets direct volatile organic compounds (VOC) </t>
  </si>
  <si>
    <t xml:space="preserve">Power assets direct volatile organic compounds (VOC) </t>
  </si>
  <si>
    <t>Hazardous air pollutant (HAP) emissions</t>
  </si>
  <si>
    <t>Gas transmission assets hazardous air pollutant (HAP)</t>
  </si>
  <si>
    <t>Power  assets hazardous air pollutant (HAP)</t>
  </si>
  <si>
    <t>Total hazardous air pollutant (HAP) emissions</t>
  </si>
  <si>
    <t>Particulate matter (PM) emissions</t>
  </si>
  <si>
    <t>Gas transmission assets particulate matter (PM)</t>
  </si>
  <si>
    <t>Power assets particulate matter (PM)</t>
  </si>
  <si>
    <t>Persistent organic pollutant (POP) emissions</t>
  </si>
  <si>
    <t xml:space="preserve">Gas transmission assets persistent organic pollutant (POP) </t>
  </si>
  <si>
    <t xml:space="preserve">Power assets persistent organic pollutant (POP) </t>
  </si>
  <si>
    <t>Lead emissions</t>
  </si>
  <si>
    <t>Gas transmission assets Lead</t>
  </si>
  <si>
    <t>Power  assets Lead</t>
  </si>
  <si>
    <t>Total Lead emissions</t>
  </si>
  <si>
    <t>Mercury (Hg) emissions</t>
  </si>
  <si>
    <t xml:space="preserve">Gas transmission assets Mercury (Hg) </t>
  </si>
  <si>
    <t xml:space="preserve">Power  assets mercury (Hg) </t>
  </si>
  <si>
    <t>Total Mercury (Hg) emissions</t>
  </si>
  <si>
    <r>
      <rPr>
        <vertAlign val="superscript"/>
        <sz val="8"/>
        <color rgb="FF000000"/>
        <rFont val="Arial"/>
        <family val="2"/>
        <scheme val="minor"/>
      </rPr>
      <t>1</t>
    </r>
    <r>
      <rPr>
        <sz val="8"/>
        <color rgb="FF000000"/>
        <rFont val="Arial"/>
        <family val="2"/>
        <scheme val="minor"/>
      </rPr>
      <t xml:space="preserve"> Emissions, substance, source and location data is accounted and reported in line with the National Environment Protection (National Pollutant Inventory) Measure. The emission factors used in APA's NPI reports are sourced from relevant industry emission estimation technique manuals available on the NPI website. APA's FY22 NPI submission is currently being prepared and will be lodged with the Regulator by 30 September 2022. Unless required to be displayed as a decimal, numbers and percentages have been rounded to the nearest whole number.</t>
    </r>
  </si>
  <si>
    <t>UNIT</t>
  </si>
  <si>
    <t>Total LCP visits conducted</t>
  </si>
  <si>
    <t>Social Investment</t>
  </si>
  <si>
    <t>Sponsorships and donations</t>
  </si>
  <si>
    <t>Grand total social investment</t>
  </si>
  <si>
    <t>CSA</t>
  </si>
  <si>
    <t>Gender %</t>
  </si>
  <si>
    <t>Age group %</t>
  </si>
  <si>
    <t>% Identify as Indigenous</t>
  </si>
  <si>
    <r>
      <t>% Identify as Indigenous</t>
    </r>
    <r>
      <rPr>
        <b/>
        <sz val="10"/>
        <color theme="0"/>
        <rFont val="Arial"/>
        <family val="2"/>
      </rPr>
      <t>¹</t>
    </r>
  </si>
  <si>
    <t>Male</t>
  </si>
  <si>
    <t>Female</t>
  </si>
  <si>
    <t>&lt;30 years</t>
  </si>
  <si>
    <t>30-49 years</t>
  </si>
  <si>
    <t>&gt;50 years</t>
  </si>
  <si>
    <t>Full APA Board (including non-executive directors)</t>
  </si>
  <si>
    <t>GRI 405-1, GRI 405-2</t>
  </si>
  <si>
    <t>3.1.1, 3.1.4, 5.1.2; 5.1.5; 5.1.6</t>
  </si>
  <si>
    <t>All employees</t>
  </si>
  <si>
    <t>3.1.1, 5.1.2; 5.1.5; 5.1.6</t>
  </si>
  <si>
    <t>&lt;1</t>
  </si>
  <si>
    <t xml:space="preserve">Executive Leadership Team (ELT) </t>
  </si>
  <si>
    <t>GRI 405-1</t>
  </si>
  <si>
    <t>Senior leaders</t>
  </si>
  <si>
    <t xml:space="preserve">Other employees </t>
  </si>
  <si>
    <t>Divisional diversity</t>
  </si>
  <si>
    <t>Operational Divisions</t>
  </si>
  <si>
    <t>3.1.1</t>
  </si>
  <si>
    <t xml:space="preserve">Corporate Divisions </t>
  </si>
  <si>
    <r>
      <rPr>
        <vertAlign val="superscript"/>
        <sz val="8"/>
        <color theme="1"/>
        <rFont val="Arial"/>
        <family val="2"/>
        <scheme val="minor"/>
      </rPr>
      <t>1</t>
    </r>
    <r>
      <rPr>
        <sz val="8"/>
        <color theme="1"/>
        <rFont val="Arial"/>
        <family val="2"/>
        <scheme val="minor"/>
      </rPr>
      <t xml:space="preserve"> The “% Identify as Indigenous” measure relies on voluntary information. This measure represents APA employees who have voluntarily self-identified to APA that they are an Aboriginal and/or Torres Strait Islander person.</t>
    </r>
  </si>
  <si>
    <t>Gender Targets Action Plan (GTAP)²</t>
  </si>
  <si>
    <t xml:space="preserve">GRI </t>
  </si>
  <si>
    <t>M</t>
  </si>
  <si>
    <t>F</t>
  </si>
  <si>
    <t>Full APA Board gender diversity (including non-executive directors)</t>
  </si>
  <si>
    <t>3.1.4</t>
  </si>
  <si>
    <t>Female representation</t>
  </si>
  <si>
    <t>2025 Target</t>
  </si>
  <si>
    <t>5.1.1</t>
  </si>
  <si>
    <r>
      <rPr>
        <sz val="8"/>
        <rFont val="Arial"/>
        <family val="2"/>
      </rPr>
      <t>²</t>
    </r>
    <r>
      <rPr>
        <sz val="8"/>
        <rFont val="Arial"/>
        <family val="2"/>
        <scheme val="minor"/>
      </rPr>
      <t xml:space="preserve"> FY22 GTAP metrics are based on data effective 30 June 2022. The data represented for previous financial years is based on APA’s WGEA submission data effective 31 March. GTAP metrics align with Workplace Gender Equality Agency (WGEA) reporting rules in which only the Australian workforce is included. “Senior Leaders” metric includes members from the Executive Leadership Team (ELT).</t>
    </r>
  </si>
  <si>
    <t>Employment Diversity</t>
  </si>
  <si>
    <t>Diversity of total workforce employment</t>
  </si>
  <si>
    <t>Total employee</t>
  </si>
  <si>
    <t>GRI 102-8</t>
  </si>
  <si>
    <t>Total contingent worker</t>
  </si>
  <si>
    <t>GRI 102-7, GRI 207-4</t>
  </si>
  <si>
    <t>5.3.3.e</t>
  </si>
  <si>
    <t>Diversity of total employees by employment type</t>
  </si>
  <si>
    <t>Permanent full time</t>
  </si>
  <si>
    <t>Permanent part time</t>
  </si>
  <si>
    <t>Fixed-term full time</t>
  </si>
  <si>
    <t>Fixed-term part time</t>
  </si>
  <si>
    <t>-</t>
  </si>
  <si>
    <t>Casual employees</t>
  </si>
  <si>
    <t xml:space="preserve"> Under 30</t>
  </si>
  <si>
    <t xml:space="preserve"> 30-49 years</t>
  </si>
  <si>
    <t xml:space="preserve"> 50+ years</t>
  </si>
  <si>
    <t>New Employment</t>
  </si>
  <si>
    <t>Total new employee hires</t>
  </si>
  <si>
    <t>GRI 401-1</t>
  </si>
  <si>
    <t>5.4.5</t>
  </si>
  <si>
    <t>New employee hires by age</t>
  </si>
  <si>
    <t>New employee hires by division</t>
  </si>
  <si>
    <t>Employee Turnover</t>
  </si>
  <si>
    <t>5.4.3; 5.4.5</t>
  </si>
  <si>
    <t>Voluntary employee turnover</t>
  </si>
  <si>
    <t>Labour / Management Relations</t>
  </si>
  <si>
    <t>Year on Year Trend</t>
  </si>
  <si>
    <t>% of total employees covered by collective bargaining agreements</t>
  </si>
  <si>
    <t>GRI 102-41</t>
  </si>
  <si>
    <t>5.1.3</t>
  </si>
  <si>
    <t>Employee Benefits</t>
  </si>
  <si>
    <t xml:space="preserve">Total employees that took parental leave </t>
  </si>
  <si>
    <t>GRI 401-3</t>
  </si>
  <si>
    <t>Training and Education</t>
  </si>
  <si>
    <t>Total workforce training hours delivered</t>
  </si>
  <si>
    <t>GRI 404-1</t>
  </si>
  <si>
    <t>5.3.1</t>
  </si>
  <si>
    <t>Mandatory APA Compliance Training</t>
  </si>
  <si>
    <t>Role-specific Training</t>
  </si>
  <si>
    <t>Other Training</t>
  </si>
  <si>
    <t>WHS Governance and Compliance</t>
  </si>
  <si>
    <t>% workers and contractors covered by a WHS system</t>
  </si>
  <si>
    <t>GRI 403-8</t>
  </si>
  <si>
    <t>Health &amp; Safety Management Interactions</t>
  </si>
  <si>
    <t xml:space="preserve">Safety warning notices received </t>
  </si>
  <si>
    <t>IF-GU-540a.1</t>
  </si>
  <si>
    <t>Safety penalty notices received</t>
  </si>
  <si>
    <r>
      <t>Safety Performance</t>
    </r>
    <r>
      <rPr>
        <b/>
        <sz val="12"/>
        <color theme="7"/>
        <rFont val="Arial"/>
        <family val="2"/>
      </rPr>
      <t>¹</t>
    </r>
  </si>
  <si>
    <t>Fatalities</t>
  </si>
  <si>
    <t>GRI 403-9</t>
  </si>
  <si>
    <t>IF-EU-320a.1 &amp; RR-WT-320a.1</t>
  </si>
  <si>
    <t>Employees</t>
  </si>
  <si>
    <t>Contractors</t>
  </si>
  <si>
    <t>Safety Indicators</t>
  </si>
  <si>
    <t>Health &amp; Safety Hazard Frequency Rate</t>
  </si>
  <si>
    <t>Total Hazards Reported / per million hours</t>
  </si>
  <si>
    <t>Health &amp; Safety Near Miss Frequency Rate</t>
  </si>
  <si>
    <t>Total Near Miss Reported / per million hours</t>
  </si>
  <si>
    <r>
      <t>Total Recordable Injury Frequency Rate (TRIFR)</t>
    </r>
    <r>
      <rPr>
        <b/>
        <sz val="10"/>
        <color theme="1"/>
        <rFont val="Arial"/>
        <family val="2"/>
      </rPr>
      <t>²</t>
    </r>
  </si>
  <si>
    <t>Injury (LTI,MOTI, MITI) count / per million hours</t>
  </si>
  <si>
    <t>TRIFR - Employees</t>
  </si>
  <si>
    <t>TRIFR - Contractors</t>
  </si>
  <si>
    <t>Injury (LTI count /  per million hours</t>
  </si>
  <si>
    <t>LTIFR - Employees</t>
  </si>
  <si>
    <t>LTIFR - Contractors</t>
  </si>
  <si>
    <r>
      <rPr>
        <vertAlign val="superscript"/>
        <sz val="8"/>
        <rFont val="Arial"/>
        <family val="2"/>
        <scheme val="minor"/>
      </rPr>
      <t>1</t>
    </r>
    <r>
      <rPr>
        <sz val="8"/>
        <rFont val="Arial"/>
        <family val="2"/>
        <scheme val="minor"/>
      </rPr>
      <t xml:space="preserve"> An “Employee” is an individual who works for APA under a contract of employment. These people are engaged through the company’s payroll (i.e. subject to PAYG withholding tax and super guarantee arrangements) on a permanent, fixed-term or casual basis. (Includes management). A “Contractor” is an individual, company or other legal entity that provides good and services to APA carries out work or performs services pursuant to a contract for service. This includes sub contractors and contingent workers. A person or company engaged to provide labour or skills and paid on invoice.</t>
    </r>
  </si>
  <si>
    <r>
      <rPr>
        <vertAlign val="superscript"/>
        <sz val="8"/>
        <color rgb="FF000000"/>
        <rFont val="Arial"/>
        <family val="2"/>
      </rPr>
      <t>2</t>
    </r>
    <r>
      <rPr>
        <sz val="8"/>
        <color rgb="FF000000"/>
        <rFont val="Arial"/>
        <family val="2"/>
      </rPr>
      <t xml:space="preserve"> The FY21 Actual Total Recordable Injury Frequency Rate (TRIFR) has been restated in FY22; amended from 6.3 to 5.7 in response to receipt of additional contractor hours post FY21 results.</t>
    </r>
  </si>
  <si>
    <t>Health Performance</t>
  </si>
  <si>
    <t>Cases of work-related ill health - Employees</t>
  </si>
  <si>
    <t>Cases of work-related ill health - Contractors</t>
  </si>
  <si>
    <t>Units</t>
  </si>
  <si>
    <t>Assurance</t>
  </si>
  <si>
    <t>Data Book Index</t>
  </si>
  <si>
    <t>Gas Transmission Division customers</t>
  </si>
  <si>
    <t>IF-EU-000.A &amp; IF-GU-000.A</t>
  </si>
  <si>
    <t>Power Assets Division customers</t>
  </si>
  <si>
    <t>Asset Management Division (Networks) customers</t>
  </si>
  <si>
    <r>
      <t>Total customers served</t>
    </r>
    <r>
      <rPr>
        <b/>
        <sz val="10"/>
        <color theme="1"/>
        <rFont val="Arial"/>
        <family val="2"/>
      </rPr>
      <t>¹</t>
    </r>
  </si>
  <si>
    <r>
      <rPr>
        <vertAlign val="superscript"/>
        <sz val="8"/>
        <rFont val="Arial"/>
        <family val="2"/>
        <scheme val="minor"/>
      </rPr>
      <t>1</t>
    </r>
    <r>
      <rPr>
        <sz val="8"/>
        <rFont val="Arial"/>
        <family val="2"/>
        <scheme val="minor"/>
      </rPr>
      <t xml:space="preserve"> Customers are parent customers served by APA Group asset divisions who have executed revenue contracts on-foot with APA Group during a Financial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</si>
</sst>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_(* #,##0_);_(* \(#,##0\);_(* &quot;-&quot;??_);_(@_)"/>
    <numFmt numFmtId="166" formatCode="0.0"/>
    <numFmt numFmtId="167" formatCode="#,##0.0"/>
  </numFmts>
  <fonts count="81" x14ac:knownFonts="1">
    <font>
      <sz val="11"/>
      <color theme="1"/>
      <name val="Arial"/>
      <family val="2"/>
      <scheme val="minor"/>
    </font>
    <font>
      <sz val="10"/>
      <color theme="1"/>
      <name val="Arial"/>
      <family val="2"/>
    </font>
    <font>
      <sz val="10"/>
      <color theme="1"/>
      <name val="Arial"/>
      <family val="2"/>
    </font>
    <font>
      <sz val="10"/>
      <color theme="1"/>
      <name val="Arial"/>
      <family val="2"/>
    </font>
    <font>
      <sz val="11"/>
      <color theme="1"/>
      <name val="Arial"/>
      <family val="2"/>
      <scheme val="minor"/>
    </font>
    <font>
      <b/>
      <sz val="11"/>
      <color theme="1"/>
      <name val="Arial"/>
      <family val="2"/>
      <scheme val="minor"/>
    </font>
    <font>
      <u/>
      <sz val="11"/>
      <color theme="10"/>
      <name val="Arial"/>
      <family val="2"/>
      <scheme val="minor"/>
    </font>
    <font>
      <b/>
      <sz val="10"/>
      <color theme="1"/>
      <name val="Arial"/>
      <family val="2"/>
      <scheme val="minor"/>
    </font>
    <font>
      <sz val="10"/>
      <color theme="1"/>
      <name val="Arial"/>
      <family val="2"/>
      <scheme val="minor"/>
    </font>
    <font>
      <b/>
      <sz val="10"/>
      <color theme="1"/>
      <name val="Arial"/>
      <family val="2"/>
    </font>
    <font>
      <u/>
      <sz val="10"/>
      <color theme="10"/>
      <name val="Arial"/>
      <family val="2"/>
    </font>
    <font>
      <sz val="9"/>
      <color theme="1"/>
      <name val="Arial"/>
      <family val="2"/>
    </font>
    <font>
      <sz val="9"/>
      <color rgb="FFFF0000"/>
      <name val="Arial"/>
      <family val="2"/>
      <scheme val="minor"/>
    </font>
    <font>
      <sz val="9"/>
      <color theme="1"/>
      <name val="Arial"/>
      <family val="2"/>
      <scheme val="minor"/>
    </font>
    <font>
      <b/>
      <sz val="9"/>
      <color theme="1"/>
      <name val="Arial"/>
      <family val="2"/>
      <scheme val="minor"/>
    </font>
    <font>
      <b/>
      <sz val="9"/>
      <color theme="0"/>
      <name val="Arial"/>
      <family val="2"/>
      <scheme val="minor"/>
    </font>
    <font>
      <sz val="9"/>
      <color rgb="FF000000"/>
      <name val="Arial"/>
      <family val="2"/>
      <scheme val="minor"/>
    </font>
    <font>
      <b/>
      <sz val="9"/>
      <name val="Arial"/>
      <family val="2"/>
      <scheme val="minor"/>
    </font>
    <font>
      <sz val="9"/>
      <name val="Arial"/>
      <family val="2"/>
      <scheme val="minor"/>
    </font>
    <font>
      <u/>
      <sz val="9"/>
      <color theme="10"/>
      <name val="Arial"/>
      <family val="2"/>
      <scheme val="minor"/>
    </font>
    <font>
      <b/>
      <sz val="14"/>
      <color theme="3"/>
      <name val="Arial"/>
      <family val="2"/>
      <scheme val="minor"/>
    </font>
    <font>
      <sz val="10"/>
      <name val="Arial"/>
      <family val="2"/>
      <scheme val="minor"/>
    </font>
    <font>
      <b/>
      <sz val="11"/>
      <color theme="7"/>
      <name val="Arial"/>
      <family val="2"/>
      <scheme val="minor"/>
    </font>
    <font>
      <sz val="10"/>
      <color rgb="FFFF0000"/>
      <name val="Arial"/>
      <family val="2"/>
      <scheme val="minor"/>
    </font>
    <font>
      <b/>
      <sz val="9"/>
      <color rgb="FFFF0000"/>
      <name val="Arial"/>
      <family val="2"/>
      <scheme val="minor"/>
    </font>
    <font>
      <b/>
      <sz val="9"/>
      <color rgb="FFC00000"/>
      <name val="Arial"/>
      <family val="2"/>
      <scheme val="minor"/>
    </font>
    <font>
      <u/>
      <sz val="9"/>
      <name val="Arial"/>
      <family val="2"/>
      <scheme val="minor"/>
    </font>
    <font>
      <i/>
      <sz val="9"/>
      <name val="Arial"/>
      <family val="2"/>
      <scheme val="minor"/>
    </font>
    <font>
      <b/>
      <sz val="9"/>
      <color rgb="FFFFFFFF"/>
      <name val="Arial"/>
      <family val="2"/>
      <scheme val="minor"/>
    </font>
    <font>
      <u/>
      <sz val="9"/>
      <color rgb="FF5F5F5F"/>
      <name val="Arial"/>
      <family val="2"/>
      <scheme val="minor"/>
    </font>
    <font>
      <sz val="9"/>
      <color rgb="FF5F5F5F"/>
      <name val="Arial"/>
      <family val="2"/>
      <scheme val="minor"/>
    </font>
    <font>
      <b/>
      <sz val="16"/>
      <color theme="3"/>
      <name val="Arial"/>
      <family val="2"/>
    </font>
    <font>
      <b/>
      <sz val="16"/>
      <color theme="3"/>
      <name val="Arial"/>
      <family val="2"/>
      <scheme val="minor"/>
    </font>
    <font>
      <b/>
      <sz val="12"/>
      <color rgb="FFFF0000"/>
      <name val="Arial"/>
      <family val="2"/>
      <scheme val="minor"/>
    </font>
    <font>
      <b/>
      <sz val="10"/>
      <color rgb="FFFF0000"/>
      <name val="Arial"/>
      <family val="2"/>
      <scheme val="minor"/>
    </font>
    <font>
      <b/>
      <sz val="9"/>
      <color theme="3"/>
      <name val="Arial"/>
      <family val="2"/>
      <scheme val="minor"/>
    </font>
    <font>
      <sz val="9"/>
      <color rgb="FF000000"/>
      <name val="Arial"/>
      <family val="2"/>
    </font>
    <font>
      <b/>
      <sz val="9"/>
      <color rgb="FF000000"/>
      <name val="Arial"/>
      <family val="2"/>
    </font>
    <font>
      <b/>
      <sz val="10"/>
      <color theme="3"/>
      <name val="Arial"/>
      <family val="2"/>
      <scheme val="minor"/>
    </font>
    <font>
      <u/>
      <sz val="10"/>
      <color theme="10"/>
      <name val="Arial"/>
      <family val="2"/>
      <scheme val="minor"/>
    </font>
    <font>
      <vertAlign val="subscript"/>
      <sz val="10"/>
      <color theme="1"/>
      <name val="Arial"/>
      <family val="2"/>
      <scheme val="minor"/>
    </font>
    <font>
      <b/>
      <sz val="11"/>
      <color theme="0"/>
      <name val="Arial"/>
      <family val="2"/>
      <scheme val="minor"/>
    </font>
    <font>
      <b/>
      <sz val="11"/>
      <color theme="0"/>
      <name val="Calibri"/>
      <family val="2"/>
    </font>
    <font>
      <b/>
      <sz val="10"/>
      <color theme="0"/>
      <name val="Arial"/>
      <family val="2"/>
    </font>
    <font>
      <b/>
      <sz val="10"/>
      <color theme="0"/>
      <name val="Arial"/>
      <family val="2"/>
      <scheme val="minor"/>
    </font>
    <font>
      <b/>
      <sz val="10"/>
      <name val="Arial"/>
      <family val="2"/>
      <scheme val="minor"/>
    </font>
    <font>
      <sz val="10"/>
      <color rgb="FF000000"/>
      <name val="Arial"/>
      <family val="2"/>
    </font>
    <font>
      <sz val="10"/>
      <color rgb="FF000000"/>
      <name val="Arial"/>
      <family val="2"/>
      <scheme val="minor"/>
    </font>
    <font>
      <b/>
      <sz val="12"/>
      <color theme="7"/>
      <name val="Arial"/>
      <family val="2"/>
      <scheme val="minor"/>
    </font>
    <font>
      <b/>
      <sz val="10"/>
      <color rgb="FF000000"/>
      <name val="Arial"/>
      <family val="2"/>
      <scheme val="minor"/>
    </font>
    <font>
      <b/>
      <sz val="10"/>
      <color theme="7"/>
      <name val="Arial"/>
      <family val="2"/>
    </font>
    <font>
      <b/>
      <sz val="12"/>
      <color theme="7"/>
      <name val="Arial"/>
      <family val="2"/>
    </font>
    <font>
      <sz val="10"/>
      <color theme="0"/>
      <name val="Arial"/>
      <family val="2"/>
      <scheme val="minor"/>
    </font>
    <font>
      <b/>
      <vertAlign val="subscript"/>
      <sz val="10"/>
      <color theme="1"/>
      <name val="Arial"/>
      <family val="2"/>
      <scheme val="minor"/>
    </font>
    <font>
      <i/>
      <sz val="10"/>
      <color theme="1"/>
      <name val="Arial"/>
      <family val="2"/>
      <scheme val="minor"/>
    </font>
    <font>
      <b/>
      <vertAlign val="subscript"/>
      <sz val="10"/>
      <color rgb="FF000000"/>
      <name val="Arial"/>
      <family val="2"/>
      <scheme val="minor"/>
    </font>
    <font>
      <b/>
      <sz val="10"/>
      <name val="Arial"/>
      <family val="2"/>
    </font>
    <font>
      <sz val="10"/>
      <color theme="7"/>
      <name val="Arial"/>
      <family val="2"/>
      <scheme val="minor"/>
    </font>
    <font>
      <b/>
      <u/>
      <sz val="10"/>
      <color theme="1"/>
      <name val="Arial"/>
      <family val="2"/>
      <scheme val="minor"/>
    </font>
    <font>
      <sz val="12"/>
      <color theme="1"/>
      <name val="Arial"/>
      <family val="2"/>
      <scheme val="minor"/>
    </font>
    <font>
      <b/>
      <sz val="9"/>
      <color rgb="FF000000"/>
      <name val="Arial"/>
      <family val="2"/>
      <scheme val="minor"/>
    </font>
    <font>
      <i/>
      <sz val="9"/>
      <color rgb="FF000000"/>
      <name val="Arial"/>
      <family val="2"/>
      <scheme val="minor"/>
    </font>
    <font>
      <b/>
      <sz val="24"/>
      <color theme="0"/>
      <name val="Arial"/>
      <family val="2"/>
      <scheme val="minor"/>
    </font>
    <font>
      <b/>
      <sz val="14"/>
      <name val="Arial"/>
      <family val="2"/>
      <scheme val="minor"/>
    </font>
    <font>
      <u/>
      <sz val="11"/>
      <color theme="1"/>
      <name val="Arial"/>
      <family val="2"/>
      <scheme val="minor"/>
    </font>
    <font>
      <b/>
      <sz val="10"/>
      <color rgb="FFFFFFFF"/>
      <name val="Arial"/>
      <family val="2"/>
      <scheme val="minor"/>
    </font>
    <font>
      <b/>
      <sz val="9"/>
      <color theme="0" tint="-4.9989318521683403E-2"/>
      <name val="Arial"/>
      <family val="2"/>
      <scheme val="minor"/>
    </font>
    <font>
      <vertAlign val="subscript"/>
      <sz val="9"/>
      <color theme="1"/>
      <name val="Arial"/>
      <family val="2"/>
      <scheme val="minor"/>
    </font>
    <font>
      <sz val="10"/>
      <name val="Arial"/>
      <family val="2"/>
    </font>
    <font>
      <sz val="8"/>
      <color theme="1"/>
      <name val="Arial"/>
      <family val="2"/>
      <scheme val="minor"/>
    </font>
    <font>
      <vertAlign val="superscript"/>
      <sz val="8"/>
      <color theme="1"/>
      <name val="Arial"/>
      <family val="2"/>
      <scheme val="minor"/>
    </font>
    <font>
      <sz val="8"/>
      <name val="Arial"/>
      <family val="2"/>
      <scheme val="minor"/>
    </font>
    <font>
      <vertAlign val="superscript"/>
      <sz val="8"/>
      <name val="Arial"/>
      <family val="2"/>
      <scheme val="minor"/>
    </font>
    <font>
      <vertAlign val="superscript"/>
      <sz val="8"/>
      <color rgb="FF000000"/>
      <name val="Arial"/>
      <family val="2"/>
      <scheme val="minor"/>
    </font>
    <font>
      <sz val="8"/>
      <color rgb="FF000000"/>
      <name val="Arial"/>
      <family val="2"/>
      <scheme val="minor"/>
    </font>
    <font>
      <sz val="8"/>
      <color theme="1"/>
      <name val="Arial"/>
      <family val="2"/>
    </font>
    <font>
      <vertAlign val="superscript"/>
      <sz val="8"/>
      <color theme="1"/>
      <name val="Arial"/>
      <family val="2"/>
    </font>
    <font>
      <sz val="8"/>
      <name val="Arial"/>
      <family val="2"/>
    </font>
    <font>
      <sz val="8"/>
      <color rgb="FF000000"/>
      <name val="Arial"/>
      <family val="2"/>
    </font>
    <font>
      <vertAlign val="superscript"/>
      <sz val="8"/>
      <color rgb="FF000000"/>
      <name val="Arial"/>
      <family val="2"/>
    </font>
    <font>
      <vertAlign val="superscript"/>
      <sz val="9"/>
      <color rgb="FF000000"/>
      <name val="Arial"/>
      <family val="2"/>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theme="8" tint="0.59999389629810485"/>
        <bgColor indexed="64"/>
      </patternFill>
    </fill>
  </fills>
  <borders count="51">
    <border>
      <left/>
      <right/>
      <top/>
      <bottom/>
      <diagonal/>
    </border>
    <border>
      <left/>
      <right/>
      <top style="medium">
        <color theme="7"/>
      </top>
      <bottom/>
      <diagonal/>
    </border>
    <border>
      <left/>
      <right/>
      <top style="thin">
        <color theme="7"/>
      </top>
      <bottom style="medium">
        <color theme="7"/>
      </bottom>
      <diagonal/>
    </border>
    <border>
      <left/>
      <right/>
      <top style="thin">
        <color theme="8"/>
      </top>
      <bottom style="thin">
        <color theme="7"/>
      </bottom>
      <diagonal/>
    </border>
    <border>
      <left/>
      <right/>
      <top style="thin">
        <color theme="8"/>
      </top>
      <bottom style="thin">
        <color theme="8"/>
      </bottom>
      <diagonal/>
    </border>
    <border>
      <left/>
      <right/>
      <top style="medium">
        <color theme="7"/>
      </top>
      <bottom style="thin">
        <color theme="8"/>
      </bottom>
      <diagonal/>
    </border>
    <border>
      <left/>
      <right/>
      <top style="thin">
        <color theme="8"/>
      </top>
      <bottom style="medium">
        <color theme="7"/>
      </bottom>
      <diagonal/>
    </border>
    <border>
      <left/>
      <right/>
      <top style="thin">
        <color theme="8"/>
      </top>
      <bottom/>
      <diagonal/>
    </border>
    <border>
      <left/>
      <right/>
      <top/>
      <bottom style="thin">
        <color theme="8"/>
      </bottom>
      <diagonal/>
    </border>
    <border>
      <left/>
      <right/>
      <top style="thin">
        <color theme="7"/>
      </top>
      <bottom style="thin">
        <color theme="7"/>
      </bottom>
      <diagonal/>
    </border>
    <border>
      <left/>
      <right/>
      <top style="thin">
        <color theme="7"/>
      </top>
      <bottom style="thin">
        <color theme="8"/>
      </bottom>
      <diagonal/>
    </border>
    <border>
      <left style="thin">
        <color theme="2"/>
      </left>
      <right/>
      <top style="thin">
        <color theme="8"/>
      </top>
      <bottom style="thin">
        <color theme="8"/>
      </bottom>
      <diagonal/>
    </border>
    <border>
      <left/>
      <right/>
      <top/>
      <bottom style="medium">
        <color theme="7"/>
      </bottom>
      <diagonal/>
    </border>
    <border>
      <left style="thin">
        <color theme="2"/>
      </left>
      <right/>
      <top style="thin">
        <color theme="8"/>
      </top>
      <bottom style="medium">
        <color theme="7"/>
      </bottom>
      <diagonal/>
    </border>
    <border>
      <left/>
      <right/>
      <top style="thin">
        <color theme="3" tint="0.59996337778862885"/>
      </top>
      <bottom style="thin">
        <color theme="3" tint="0.59996337778862885"/>
      </bottom>
      <diagonal/>
    </border>
    <border>
      <left/>
      <right/>
      <top style="thin">
        <color theme="3" tint="0.59996337778862885"/>
      </top>
      <bottom/>
      <diagonal/>
    </border>
    <border>
      <left/>
      <right/>
      <top style="thin">
        <color theme="7"/>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style="medium">
        <color theme="7"/>
      </bottom>
      <diagonal/>
    </border>
    <border>
      <left/>
      <right style="thin">
        <color theme="8"/>
      </right>
      <top style="thin">
        <color theme="8"/>
      </top>
      <bottom style="medium">
        <color theme="7"/>
      </bottom>
      <diagonal/>
    </border>
    <border>
      <left style="thin">
        <color theme="8"/>
      </left>
      <right/>
      <top/>
      <bottom/>
      <diagonal/>
    </border>
    <border>
      <left/>
      <right style="thin">
        <color theme="8"/>
      </right>
      <top/>
      <bottom/>
      <diagonal/>
    </border>
    <border>
      <left style="thin">
        <color theme="8"/>
      </left>
      <right/>
      <top style="medium">
        <color theme="7"/>
      </top>
      <bottom/>
      <diagonal/>
    </border>
    <border>
      <left style="thin">
        <color theme="8"/>
      </left>
      <right/>
      <top/>
      <bottom style="thin">
        <color theme="8"/>
      </bottom>
      <diagonal/>
    </border>
    <border>
      <left style="thin">
        <color theme="8"/>
      </left>
      <right/>
      <top style="thin">
        <color theme="8"/>
      </top>
      <bottom/>
      <diagonal/>
    </border>
    <border>
      <left/>
      <right style="thin">
        <color theme="8"/>
      </right>
      <top style="thin">
        <color theme="8"/>
      </top>
      <bottom/>
      <diagonal/>
    </border>
    <border>
      <left/>
      <right style="thin">
        <color theme="8"/>
      </right>
      <top/>
      <bottom style="thin">
        <color theme="8"/>
      </bottom>
      <diagonal/>
    </border>
    <border>
      <left/>
      <right style="thin">
        <color theme="8"/>
      </right>
      <top style="medium">
        <color theme="7"/>
      </top>
      <bottom/>
      <diagonal/>
    </border>
    <border>
      <left/>
      <right style="thin">
        <color theme="8"/>
      </right>
      <top style="thin">
        <color theme="7"/>
      </top>
      <bottom style="thin">
        <color theme="7"/>
      </bottom>
      <diagonal/>
    </border>
    <border>
      <left style="thin">
        <color theme="8"/>
      </left>
      <right/>
      <top style="thin">
        <color theme="7"/>
      </top>
      <bottom style="thin">
        <color theme="7"/>
      </bottom>
      <diagonal/>
    </border>
    <border>
      <left/>
      <right/>
      <top style="thin">
        <color theme="3" tint="0.59996337778862885"/>
      </top>
      <bottom style="medium">
        <color theme="3"/>
      </bottom>
      <diagonal/>
    </border>
    <border>
      <left/>
      <right/>
      <top/>
      <bottom style="thin">
        <color theme="3" tint="0.59996337778862885"/>
      </bottom>
      <diagonal/>
    </border>
    <border>
      <left/>
      <right/>
      <top style="medium">
        <color theme="3"/>
      </top>
      <bottom style="thin">
        <color theme="3" tint="0.59996337778862885"/>
      </bottom>
      <diagonal/>
    </border>
    <border>
      <left/>
      <right/>
      <top style="thin">
        <color theme="8" tint="0.59996337778862885"/>
      </top>
      <bottom style="thin">
        <color theme="8" tint="0.59996337778862885"/>
      </bottom>
      <diagonal/>
    </border>
    <border>
      <left/>
      <right/>
      <top style="medium">
        <color theme="1"/>
      </top>
      <bottom/>
      <diagonal/>
    </border>
    <border>
      <left style="thin">
        <color theme="8"/>
      </left>
      <right style="thin">
        <color theme="8"/>
      </right>
      <top style="thin">
        <color theme="8"/>
      </top>
      <bottom style="thin">
        <color theme="8"/>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style="thin">
        <color theme="8" tint="0.59996337778862885"/>
      </top>
      <bottom/>
      <diagonal/>
    </border>
    <border>
      <left/>
      <right style="thin">
        <color theme="7"/>
      </right>
      <top style="thin">
        <color theme="7"/>
      </top>
      <bottom style="thin">
        <color theme="7"/>
      </bottom>
      <diagonal/>
    </border>
    <border>
      <left style="thin">
        <color theme="7"/>
      </left>
      <right/>
      <top style="thin">
        <color theme="7"/>
      </top>
      <bottom style="thin">
        <color theme="7"/>
      </bottom>
      <diagonal/>
    </border>
    <border>
      <left/>
      <right style="thin">
        <color theme="7"/>
      </right>
      <top/>
      <bottom style="thin">
        <color theme="7"/>
      </bottom>
      <diagonal/>
    </border>
    <border>
      <left style="thin">
        <color theme="7"/>
      </left>
      <right/>
      <top/>
      <bottom style="thin">
        <color theme="7"/>
      </bottom>
      <diagonal/>
    </border>
    <border>
      <left/>
      <right style="thin">
        <color theme="7"/>
      </right>
      <top style="thin">
        <color theme="7"/>
      </top>
      <bottom/>
      <diagonal/>
    </border>
    <border>
      <left style="thin">
        <color theme="7"/>
      </left>
      <right/>
      <top style="thin">
        <color theme="7"/>
      </top>
      <bottom/>
      <diagonal/>
    </border>
    <border>
      <left/>
      <right/>
      <top style="thin">
        <color theme="3"/>
      </top>
      <bottom/>
      <diagonal/>
    </border>
    <border>
      <left/>
      <right/>
      <top style="thin">
        <color theme="3"/>
      </top>
      <bottom style="thin">
        <color theme="3"/>
      </bottom>
      <diagonal/>
    </border>
    <border>
      <left/>
      <right/>
      <top style="medium">
        <color theme="3"/>
      </top>
      <bottom/>
      <diagonal/>
    </border>
    <border>
      <left/>
      <right/>
      <top style="medium">
        <color theme="3"/>
      </top>
      <bottom style="thin">
        <color theme="3"/>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cellStyleXfs>
  <cellXfs count="725">
    <xf numFmtId="0" fontId="0" fillId="0" borderId="0" xfId="0"/>
    <xf numFmtId="0" fontId="7" fillId="0" borderId="0" xfId="0" applyFont="1"/>
    <xf numFmtId="0" fontId="10" fillId="0" borderId="0" xfId="3" applyFont="1" applyAlignment="1">
      <alignment horizontal="left" vertical="center" wrapText="1"/>
    </xf>
    <xf numFmtId="0" fontId="9" fillId="0" borderId="0" xfId="0" applyFont="1" applyAlignment="1">
      <alignment horizontal="left"/>
    </xf>
    <xf numFmtId="0" fontId="13" fillId="0" borderId="0" xfId="0" applyFont="1" applyAlignment="1">
      <alignment wrapText="1"/>
    </xf>
    <xf numFmtId="0" fontId="8" fillId="0" borderId="0" xfId="0" applyFont="1" applyAlignment="1">
      <alignment horizontal="left"/>
    </xf>
    <xf numFmtId="164" fontId="8" fillId="0" borderId="0" xfId="1" applyNumberFormat="1" applyFont="1" applyAlignment="1">
      <alignment horizontal="left"/>
    </xf>
    <xf numFmtId="0" fontId="8" fillId="0" borderId="0" xfId="0" applyFont="1"/>
    <xf numFmtId="0" fontId="13" fillId="0" borderId="0" xfId="0" applyFont="1" applyAlignment="1" applyProtection="1">
      <alignment wrapText="1"/>
      <protection locked="0"/>
    </xf>
    <xf numFmtId="0" fontId="13" fillId="0" borderId="0" xfId="0" applyFont="1" applyAlignment="1" applyProtection="1">
      <alignment vertical="top" wrapText="1"/>
      <protection locked="0"/>
    </xf>
    <xf numFmtId="0" fontId="13" fillId="0" borderId="0" xfId="0" applyFont="1" applyAlignment="1" applyProtection="1">
      <alignment vertical="top"/>
      <protection locked="0"/>
    </xf>
    <xf numFmtId="164" fontId="7" fillId="0" borderId="0" xfId="1" applyNumberFormat="1" applyFont="1" applyAlignment="1">
      <alignment horizontal="left"/>
    </xf>
    <xf numFmtId="0" fontId="8" fillId="0" borderId="0" xfId="0" applyFont="1" applyAlignment="1">
      <alignment vertical="center"/>
    </xf>
    <xf numFmtId="0" fontId="8" fillId="0" borderId="0" xfId="0" applyFont="1" applyAlignment="1" applyProtection="1">
      <alignment wrapText="1"/>
      <protection locked="0"/>
    </xf>
    <xf numFmtId="0" fontId="8" fillId="0" borderId="0" xfId="0" applyFont="1" applyAlignment="1" applyProtection="1">
      <alignment vertical="center" wrapText="1"/>
      <protection locked="0"/>
    </xf>
    <xf numFmtId="0" fontId="3" fillId="0" borderId="0" xfId="0" applyFont="1"/>
    <xf numFmtId="0" fontId="3" fillId="0" borderId="0" xfId="0" applyFont="1" applyAlignment="1">
      <alignment horizontal="left"/>
    </xf>
    <xf numFmtId="164" fontId="3" fillId="0" borderId="0" xfId="1" applyNumberFormat="1" applyFont="1" applyAlignment="1">
      <alignment horizontal="left"/>
    </xf>
    <xf numFmtId="164" fontId="44" fillId="4" borderId="5" xfId="1" applyNumberFormat="1" applyFont="1" applyFill="1" applyBorder="1" applyAlignment="1" applyProtection="1">
      <alignment horizontal="right" vertical="center"/>
    </xf>
    <xf numFmtId="3" fontId="45" fillId="5" borderId="4" xfId="1" applyNumberFormat="1" applyFont="1" applyFill="1" applyBorder="1" applyAlignment="1" applyProtection="1">
      <alignment horizontal="right" vertical="center"/>
    </xf>
    <xf numFmtId="3" fontId="21" fillId="0" borderId="4" xfId="1" applyNumberFormat="1" applyFont="1" applyBorder="1" applyAlignment="1" applyProtection="1">
      <alignment horizontal="right" vertical="center"/>
    </xf>
    <xf numFmtId="3" fontId="8" fillId="0" borderId="4" xfId="1" applyNumberFormat="1" applyFont="1" applyBorder="1" applyAlignment="1" applyProtection="1">
      <alignment horizontal="right" vertical="center"/>
    </xf>
    <xf numFmtId="3" fontId="8" fillId="0" borderId="4" xfId="1" applyNumberFormat="1" applyFont="1" applyFill="1" applyBorder="1" applyAlignment="1" applyProtection="1">
      <alignment horizontal="right" vertical="center"/>
    </xf>
    <xf numFmtId="3" fontId="21" fillId="0" borderId="7" xfId="1" applyNumberFormat="1" applyFont="1" applyBorder="1" applyAlignment="1" applyProtection="1">
      <alignment horizontal="right" vertical="center"/>
    </xf>
    <xf numFmtId="3" fontId="8" fillId="0" borderId="7" xfId="1" applyNumberFormat="1" applyFont="1" applyBorder="1" applyAlignment="1" applyProtection="1">
      <alignment horizontal="right" vertical="center"/>
    </xf>
    <xf numFmtId="3" fontId="8" fillId="0" borderId="7" xfId="1" applyNumberFormat="1" applyFont="1" applyFill="1" applyBorder="1" applyAlignment="1" applyProtection="1">
      <alignment horizontal="right" vertical="center"/>
    </xf>
    <xf numFmtId="3" fontId="45" fillId="0" borderId="2" xfId="1" applyNumberFormat="1" applyFont="1" applyBorder="1" applyAlignment="1" applyProtection="1">
      <alignment horizontal="right" vertical="center"/>
    </xf>
    <xf numFmtId="3" fontId="7" fillId="0" borderId="2" xfId="1" applyNumberFormat="1" applyFont="1" applyBorder="1" applyAlignment="1" applyProtection="1">
      <alignment horizontal="right" vertical="center"/>
    </xf>
    <xf numFmtId="3" fontId="7" fillId="0" borderId="2" xfId="1" applyNumberFormat="1" applyFont="1" applyFill="1" applyBorder="1" applyAlignment="1" applyProtection="1">
      <alignment horizontal="right" vertical="center"/>
    </xf>
    <xf numFmtId="3" fontId="47" fillId="0" borderId="4" xfId="1" applyNumberFormat="1" applyFont="1" applyBorder="1" applyAlignment="1" applyProtection="1">
      <alignment horizontal="right" vertical="center"/>
    </xf>
    <xf numFmtId="3" fontId="47" fillId="0" borderId="4" xfId="1" applyNumberFormat="1" applyFont="1" applyFill="1" applyBorder="1" applyAlignment="1" applyProtection="1">
      <alignment horizontal="right" vertical="center"/>
    </xf>
    <xf numFmtId="3" fontId="47" fillId="0" borderId="6" xfId="1" applyNumberFormat="1" applyFont="1" applyFill="1" applyBorder="1" applyAlignment="1" applyProtection="1">
      <alignment horizontal="right" vertical="center"/>
    </xf>
    <xf numFmtId="3" fontId="47" fillId="0" borderId="6" xfId="1" applyNumberFormat="1" applyFont="1" applyBorder="1" applyAlignment="1" applyProtection="1">
      <alignment horizontal="right" vertical="center"/>
    </xf>
    <xf numFmtId="3" fontId="21" fillId="0" borderId="6" xfId="1" applyNumberFormat="1" applyFont="1" applyBorder="1" applyAlignment="1" applyProtection="1">
      <alignment horizontal="right" vertical="center"/>
    </xf>
    <xf numFmtId="164" fontId="43" fillId="4" borderId="1" xfId="1" applyNumberFormat="1" applyFont="1" applyFill="1" applyBorder="1" applyAlignment="1" applyProtection="1">
      <alignment horizontal="right" vertical="center"/>
    </xf>
    <xf numFmtId="164" fontId="43" fillId="4" borderId="5" xfId="1" applyNumberFormat="1" applyFont="1" applyFill="1" applyBorder="1" applyAlignment="1" applyProtection="1">
      <alignment horizontal="right" vertical="center"/>
    </xf>
    <xf numFmtId="3" fontId="21" fillId="0" borderId="4" xfId="1" applyNumberFormat="1" applyFont="1" applyFill="1" applyBorder="1" applyAlignment="1" applyProtection="1">
      <alignment horizontal="right" vertical="center"/>
    </xf>
    <xf numFmtId="3" fontId="21" fillId="0" borderId="7" xfId="1" applyNumberFormat="1" applyFont="1" applyFill="1" applyBorder="1" applyAlignment="1" applyProtection="1">
      <alignment horizontal="right" vertical="center"/>
    </xf>
    <xf numFmtId="3" fontId="47" fillId="0" borderId="4" xfId="1" applyNumberFormat="1" applyFont="1" applyBorder="1" applyAlignment="1" applyProtection="1">
      <alignment vertical="center"/>
    </xf>
    <xf numFmtId="3" fontId="45" fillId="0" borderId="9" xfId="1" applyNumberFormat="1" applyFont="1" applyFill="1" applyBorder="1" applyAlignment="1" applyProtection="1">
      <alignment horizontal="right" vertical="center"/>
    </xf>
    <xf numFmtId="3" fontId="45" fillId="0" borderId="16" xfId="1" applyNumberFormat="1" applyFont="1" applyFill="1" applyBorder="1" applyAlignment="1" applyProtection="1">
      <alignment horizontal="right" vertical="center"/>
    </xf>
    <xf numFmtId="3" fontId="21" fillId="0" borderId="6" xfId="1" applyNumberFormat="1" applyFont="1" applyFill="1" applyBorder="1" applyAlignment="1" applyProtection="1">
      <alignment horizontal="right" vertical="center"/>
    </xf>
    <xf numFmtId="3" fontId="21" fillId="0" borderId="0" xfId="1" applyNumberFormat="1" applyFont="1" applyFill="1" applyBorder="1" applyAlignment="1" applyProtection="1">
      <alignment horizontal="right" vertical="center"/>
    </xf>
    <xf numFmtId="164" fontId="43" fillId="0" borderId="0" xfId="1" applyNumberFormat="1" applyFont="1" applyFill="1" applyBorder="1" applyAlignment="1" applyProtection="1">
      <alignment horizontal="left" vertical="center"/>
    </xf>
    <xf numFmtId="3" fontId="8" fillId="2" borderId="4" xfId="1" applyNumberFormat="1" applyFont="1" applyFill="1" applyBorder="1" applyAlignment="1" applyProtection="1">
      <alignment horizontal="right" vertical="center"/>
    </xf>
    <xf numFmtId="3" fontId="21" fillId="2" borderId="4" xfId="1" applyNumberFormat="1" applyFont="1" applyFill="1" applyBorder="1" applyAlignment="1" applyProtection="1">
      <alignment horizontal="right" vertical="center" wrapText="1"/>
    </xf>
    <xf numFmtId="3" fontId="21" fillId="2" borderId="4" xfId="1" applyNumberFormat="1" applyFont="1" applyFill="1" applyBorder="1" applyAlignment="1" applyProtection="1">
      <alignment horizontal="right" vertical="center"/>
    </xf>
    <xf numFmtId="3" fontId="21" fillId="2" borderId="7" xfId="1" applyNumberFormat="1" applyFont="1" applyFill="1" applyBorder="1" applyAlignment="1" applyProtection="1">
      <alignment horizontal="right" vertical="center"/>
    </xf>
    <xf numFmtId="3" fontId="45" fillId="2" borderId="9" xfId="1" applyNumberFormat="1" applyFont="1" applyFill="1" applyBorder="1" applyAlignment="1" applyProtection="1">
      <alignment horizontal="right" vertical="center" wrapText="1"/>
    </xf>
    <xf numFmtId="3" fontId="45" fillId="0" borderId="9" xfId="1" applyNumberFormat="1" applyFont="1" applyFill="1" applyBorder="1" applyAlignment="1" applyProtection="1">
      <alignment horizontal="right" vertical="center" wrapText="1"/>
    </xf>
    <xf numFmtId="3" fontId="45" fillId="2" borderId="9" xfId="1" applyNumberFormat="1" applyFont="1" applyFill="1" applyBorder="1" applyAlignment="1" applyProtection="1">
      <alignment horizontal="right" vertical="center"/>
    </xf>
    <xf numFmtId="3" fontId="8" fillId="2" borderId="8" xfId="1" applyNumberFormat="1" applyFont="1" applyFill="1" applyBorder="1" applyAlignment="1" applyProtection="1">
      <alignment horizontal="right" vertical="center"/>
    </xf>
    <xf numFmtId="3" fontId="21" fillId="2" borderId="8" xfId="1" applyNumberFormat="1" applyFont="1" applyFill="1" applyBorder="1" applyAlignment="1" applyProtection="1">
      <alignment horizontal="right" vertical="center" wrapText="1"/>
    </xf>
    <xf numFmtId="3" fontId="21" fillId="2" borderId="8" xfId="1" applyNumberFormat="1" applyFont="1" applyFill="1" applyBorder="1" applyAlignment="1" applyProtection="1">
      <alignment horizontal="right" vertical="center"/>
    </xf>
    <xf numFmtId="9" fontId="8" fillId="2" borderId="4" xfId="2" applyFont="1" applyFill="1" applyBorder="1" applyAlignment="1" applyProtection="1">
      <alignment horizontal="right" vertical="center"/>
    </xf>
    <xf numFmtId="9" fontId="21" fillId="2" borderId="4" xfId="2" applyFont="1" applyFill="1" applyBorder="1" applyAlignment="1" applyProtection="1">
      <alignment horizontal="right" vertical="center" wrapText="1"/>
    </xf>
    <xf numFmtId="9" fontId="21" fillId="2" borderId="4" xfId="2" applyFont="1" applyFill="1" applyBorder="1" applyAlignment="1" applyProtection="1">
      <alignment horizontal="right" vertical="center"/>
    </xf>
    <xf numFmtId="3" fontId="21" fillId="2" borderId="0" xfId="1" applyNumberFormat="1" applyFont="1" applyFill="1" applyBorder="1" applyAlignment="1" applyProtection="1">
      <alignment horizontal="right" vertical="center"/>
    </xf>
    <xf numFmtId="164" fontId="44" fillId="0" borderId="0" xfId="1" applyNumberFormat="1" applyFont="1" applyFill="1" applyBorder="1" applyAlignment="1" applyProtection="1">
      <alignment horizontal="left" vertical="center"/>
    </xf>
    <xf numFmtId="3" fontId="8" fillId="0" borderId="0" xfId="1" applyNumberFormat="1" applyFont="1" applyFill="1" applyBorder="1" applyAlignment="1" applyProtection="1">
      <alignment horizontal="right" vertical="center"/>
    </xf>
    <xf numFmtId="3" fontId="21" fillId="0" borderId="0" xfId="1" applyNumberFormat="1" applyFont="1" applyFill="1" applyBorder="1" applyAlignment="1" applyProtection="1">
      <alignment horizontal="right" vertical="center" wrapText="1"/>
    </xf>
    <xf numFmtId="164" fontId="45" fillId="2" borderId="4" xfId="1" applyNumberFormat="1" applyFont="1" applyFill="1" applyBorder="1" applyAlignment="1" applyProtection="1">
      <alignment horizontal="center" vertical="center" wrapText="1"/>
    </xf>
    <xf numFmtId="164" fontId="45" fillId="0" borderId="4" xfId="1" applyNumberFormat="1" applyFont="1" applyFill="1" applyBorder="1" applyAlignment="1" applyProtection="1">
      <alignment horizontal="center" vertical="center" wrapText="1"/>
    </xf>
    <xf numFmtId="164" fontId="7" fillId="2" borderId="4" xfId="1" applyNumberFormat="1" applyFont="1" applyFill="1" applyBorder="1" applyAlignment="1" applyProtection="1">
      <alignment vertical="center"/>
    </xf>
    <xf numFmtId="9" fontId="8" fillId="2" borderId="4" xfId="2" applyFont="1" applyFill="1" applyBorder="1" applyAlignment="1" applyProtection="1">
      <alignment vertical="center"/>
    </xf>
    <xf numFmtId="164" fontId="21" fillId="2" borderId="4" xfId="1" applyNumberFormat="1" applyFont="1" applyFill="1" applyBorder="1" applyAlignment="1" applyProtection="1">
      <alignment vertical="center" wrapText="1"/>
    </xf>
    <xf numFmtId="164" fontId="47" fillId="0" borderId="4" xfId="1" applyNumberFormat="1" applyFont="1" applyFill="1" applyBorder="1" applyAlignment="1" applyProtection="1">
      <alignment vertical="center" wrapText="1"/>
    </xf>
    <xf numFmtId="164" fontId="21" fillId="2" borderId="7" xfId="1" applyNumberFormat="1" applyFont="1" applyFill="1" applyBorder="1" applyAlignment="1" applyProtection="1">
      <alignment vertical="center" wrapText="1"/>
    </xf>
    <xf numFmtId="164" fontId="45" fillId="2" borderId="9" xfId="1" applyNumberFormat="1" applyFont="1" applyFill="1" applyBorder="1" applyAlignment="1" applyProtection="1">
      <alignment vertical="center" wrapText="1"/>
    </xf>
    <xf numFmtId="164" fontId="45" fillId="0" borderId="9" xfId="1" applyNumberFormat="1" applyFont="1" applyFill="1" applyBorder="1" applyAlignment="1" applyProtection="1">
      <alignment vertical="center" wrapText="1"/>
    </xf>
    <xf numFmtId="164" fontId="21" fillId="2" borderId="8" xfId="1" applyNumberFormat="1" applyFont="1" applyFill="1" applyBorder="1" applyAlignment="1" applyProtection="1">
      <alignment vertical="center" wrapText="1"/>
    </xf>
    <xf numFmtId="164" fontId="45" fillId="2" borderId="6" xfId="1" applyNumberFormat="1" applyFont="1" applyFill="1" applyBorder="1" applyAlignment="1" applyProtection="1">
      <alignment vertical="center" wrapText="1"/>
    </xf>
    <xf numFmtId="164" fontId="45" fillId="0" borderId="6" xfId="1" applyNumberFormat="1" applyFont="1" applyFill="1" applyBorder="1" applyAlignment="1" applyProtection="1">
      <alignment vertical="center" wrapText="1"/>
    </xf>
    <xf numFmtId="164" fontId="21" fillId="2" borderId="34" xfId="1" applyNumberFormat="1" applyFont="1" applyFill="1" applyBorder="1" applyAlignment="1" applyProtection="1">
      <alignment vertical="center" wrapText="1"/>
    </xf>
    <xf numFmtId="164" fontId="21" fillId="2" borderId="40" xfId="1" applyNumberFormat="1" applyFont="1" applyFill="1" applyBorder="1" applyAlignment="1" applyProtection="1">
      <alignment vertical="center" wrapText="1"/>
    </xf>
    <xf numFmtId="1" fontId="21" fillId="2" borderId="34" xfId="1" applyNumberFormat="1" applyFont="1" applyFill="1" applyBorder="1" applyAlignment="1" applyProtection="1">
      <alignment vertical="center" wrapText="1"/>
    </xf>
    <xf numFmtId="164" fontId="44" fillId="4" borderId="1" xfId="1" applyNumberFormat="1" applyFont="1" applyFill="1" applyBorder="1" applyAlignment="1" applyProtection="1">
      <alignment horizontal="right" vertical="center"/>
    </xf>
    <xf numFmtId="164" fontId="8" fillId="0" borderId="6" xfId="1" applyNumberFormat="1" applyFont="1" applyFill="1" applyBorder="1" applyAlignment="1" applyProtection="1">
      <alignment horizontal="left" vertical="center"/>
    </xf>
    <xf numFmtId="164" fontId="8" fillId="0" borderId="0" xfId="1" applyNumberFormat="1" applyFont="1" applyBorder="1" applyProtection="1"/>
    <xf numFmtId="164" fontId="8" fillId="0" borderId="12" xfId="1" applyNumberFormat="1" applyFont="1" applyBorder="1" applyProtection="1"/>
    <xf numFmtId="164" fontId="21" fillId="0" borderId="4" xfId="1" applyNumberFormat="1" applyFont="1" applyFill="1" applyBorder="1" applyAlignment="1" applyProtection="1">
      <alignment horizontal="center" vertical="center"/>
    </xf>
    <xf numFmtId="164" fontId="21" fillId="0" borderId="3" xfId="1" applyNumberFormat="1" applyFont="1" applyFill="1" applyBorder="1" applyAlignment="1" applyProtection="1">
      <alignment horizontal="center" vertical="center"/>
    </xf>
    <xf numFmtId="164" fontId="45" fillId="0" borderId="2" xfId="1" applyNumberFormat="1" applyFont="1" applyFill="1" applyBorder="1" applyAlignment="1" applyProtection="1">
      <alignment horizontal="center" vertical="center"/>
    </xf>
    <xf numFmtId="164" fontId="8" fillId="0" borderId="6" xfId="1" applyNumberFormat="1" applyFont="1" applyBorder="1" applyAlignment="1" applyProtection="1">
      <alignment vertical="center"/>
    </xf>
    <xf numFmtId="164" fontId="44" fillId="4" borderId="0" xfId="1" applyNumberFormat="1" applyFont="1" applyFill="1" applyBorder="1" applyAlignment="1" applyProtection="1">
      <alignment horizontal="center" vertical="center"/>
    </xf>
    <xf numFmtId="1" fontId="21" fillId="0" borderId="4" xfId="2" applyNumberFormat="1" applyFont="1" applyFill="1" applyBorder="1" applyAlignment="1" applyProtection="1">
      <alignment horizontal="center" vertical="center"/>
    </xf>
    <xf numFmtId="1" fontId="21" fillId="0" borderId="18" xfId="2" applyNumberFormat="1" applyFont="1" applyFill="1" applyBorder="1" applyAlignment="1" applyProtection="1">
      <alignment horizontal="center" vertical="center"/>
    </xf>
    <xf numFmtId="1" fontId="21" fillId="0" borderId="17" xfId="2" applyNumberFormat="1" applyFont="1" applyFill="1" applyBorder="1" applyAlignment="1" applyProtection="1">
      <alignment horizontal="center" vertical="center"/>
    </xf>
    <xf numFmtId="164" fontId="21" fillId="0" borderId="4" xfId="1" applyNumberFormat="1" applyFont="1" applyFill="1" applyBorder="1" applyAlignment="1" applyProtection="1">
      <alignment horizontal="right" vertical="center"/>
    </xf>
    <xf numFmtId="164" fontId="7" fillId="0" borderId="4" xfId="1" applyNumberFormat="1" applyFont="1" applyFill="1" applyBorder="1" applyAlignment="1" applyProtection="1">
      <alignment horizontal="right" vertical="center"/>
    </xf>
    <xf numFmtId="164" fontId="8" fillId="0" borderId="4" xfId="1" applyNumberFormat="1" applyFont="1" applyFill="1" applyBorder="1" applyAlignment="1" applyProtection="1">
      <alignment horizontal="right" vertical="center"/>
    </xf>
    <xf numFmtId="164" fontId="8" fillId="0" borderId="6" xfId="1" applyNumberFormat="1" applyFont="1" applyFill="1" applyBorder="1" applyAlignment="1" applyProtection="1">
      <alignment horizontal="right" vertical="center"/>
    </xf>
    <xf numFmtId="3" fontId="45" fillId="8" borderId="4" xfId="1" applyNumberFormat="1" applyFont="1" applyFill="1" applyBorder="1" applyAlignment="1" applyProtection="1">
      <alignment horizontal="right" vertical="center"/>
    </xf>
    <xf numFmtId="164" fontId="45" fillId="8" borderId="4" xfId="1" applyNumberFormat="1" applyFont="1" applyFill="1" applyBorder="1" applyAlignment="1" applyProtection="1">
      <alignment horizontal="left" vertical="center"/>
    </xf>
    <xf numFmtId="0" fontId="21" fillId="0" borderId="4" xfId="1" applyNumberFormat="1" applyFont="1" applyFill="1" applyBorder="1" applyAlignment="1" applyProtection="1">
      <alignment horizontal="center" vertical="center"/>
    </xf>
    <xf numFmtId="0" fontId="21" fillId="0" borderId="18" xfId="1" applyNumberFormat="1" applyFont="1" applyFill="1" applyBorder="1" applyAlignment="1" applyProtection="1">
      <alignment horizontal="center" vertical="center"/>
    </xf>
    <xf numFmtId="0" fontId="21" fillId="0" borderId="17" xfId="1" applyNumberFormat="1" applyFont="1" applyFill="1" applyBorder="1" applyAlignment="1" applyProtection="1">
      <alignment horizontal="center" vertical="center"/>
    </xf>
    <xf numFmtId="0" fontId="21" fillId="0" borderId="7" xfId="1" applyNumberFormat="1" applyFont="1" applyFill="1" applyBorder="1" applyAlignment="1" applyProtection="1">
      <alignment horizontal="center" vertical="center"/>
    </xf>
    <xf numFmtId="0" fontId="21" fillId="0" borderId="26" xfId="1" applyNumberFormat="1" applyFont="1" applyFill="1" applyBorder="1" applyAlignment="1" applyProtection="1">
      <alignment horizontal="center" vertical="center"/>
    </xf>
    <xf numFmtId="0" fontId="21" fillId="0" borderId="25" xfId="1" applyNumberFormat="1" applyFont="1" applyFill="1" applyBorder="1" applyAlignment="1" applyProtection="1">
      <alignment horizontal="center" vertical="center"/>
    </xf>
    <xf numFmtId="0" fontId="45" fillId="0" borderId="9" xfId="1" applyNumberFormat="1" applyFont="1" applyFill="1" applyBorder="1" applyAlignment="1" applyProtection="1">
      <alignment horizontal="center" vertical="center"/>
    </xf>
    <xf numFmtId="0" fontId="45" fillId="0" borderId="29" xfId="1" applyNumberFormat="1" applyFont="1" applyFill="1" applyBorder="1" applyAlignment="1" applyProtection="1">
      <alignment horizontal="center" vertical="center"/>
    </xf>
    <xf numFmtId="0" fontId="45" fillId="0" borderId="30" xfId="1" applyNumberFormat="1" applyFont="1" applyFill="1" applyBorder="1" applyAlignment="1" applyProtection="1">
      <alignment horizontal="center" vertical="center"/>
    </xf>
    <xf numFmtId="0" fontId="21" fillId="0" borderId="6" xfId="1" applyNumberFormat="1" applyFont="1" applyFill="1" applyBorder="1" applyAlignment="1" applyProtection="1">
      <alignment horizontal="center" vertical="center"/>
    </xf>
    <xf numFmtId="0" fontId="21" fillId="0" borderId="20" xfId="1" applyNumberFormat="1" applyFont="1" applyFill="1" applyBorder="1" applyAlignment="1" applyProtection="1">
      <alignment horizontal="center" vertical="center"/>
    </xf>
    <xf numFmtId="0" fontId="21" fillId="0" borderId="19" xfId="1" applyNumberFormat="1" applyFont="1" applyFill="1" applyBorder="1" applyAlignment="1" applyProtection="1">
      <alignment horizontal="center" vertical="center"/>
    </xf>
    <xf numFmtId="164" fontId="45" fillId="8" borderId="0" xfId="1" applyNumberFormat="1" applyFont="1" applyFill="1" applyBorder="1" applyAlignment="1" applyProtection="1">
      <alignment horizontal="right" vertical="center"/>
    </xf>
    <xf numFmtId="164" fontId="21" fillId="0" borderId="4" xfId="1" applyNumberFormat="1" applyFont="1" applyFill="1" applyBorder="1" applyAlignment="1" applyProtection="1">
      <alignment horizontal="right" vertical="center" wrapText="1"/>
    </xf>
    <xf numFmtId="49" fontId="44" fillId="4" borderId="5" xfId="1" applyNumberFormat="1" applyFont="1" applyFill="1" applyBorder="1" applyAlignment="1" applyProtection="1">
      <alignment horizontal="right" vertical="center"/>
    </xf>
    <xf numFmtId="0" fontId="7" fillId="0" borderId="0" xfId="0" applyFont="1" applyAlignment="1" applyProtection="1">
      <alignment vertical="center" wrapText="1"/>
      <protection locked="0"/>
    </xf>
    <xf numFmtId="166" fontId="45" fillId="0" borderId="4" xfId="1" applyNumberFormat="1" applyFont="1" applyFill="1" applyBorder="1" applyAlignment="1" applyProtection="1">
      <alignment horizontal="right" vertical="center"/>
    </xf>
    <xf numFmtId="166" fontId="45" fillId="0" borderId="4" xfId="1" applyNumberFormat="1" applyFont="1" applyFill="1" applyBorder="1" applyAlignment="1" applyProtection="1">
      <alignment horizontal="right" vertical="center" wrapText="1"/>
    </xf>
    <xf numFmtId="0" fontId="14" fillId="0" borderId="0" xfId="0" applyFont="1" applyAlignment="1" applyProtection="1">
      <alignment horizontal="left" vertical="top" wrapText="1"/>
      <protection locked="0"/>
    </xf>
    <xf numFmtId="0" fontId="44" fillId="4" borderId="35" xfId="0" applyFont="1" applyFill="1" applyBorder="1" applyAlignment="1">
      <alignment horizontal="left" vertical="center" wrapText="1"/>
    </xf>
    <xf numFmtId="0" fontId="44" fillId="4" borderId="35" xfId="0" applyFont="1" applyFill="1" applyBorder="1" applyAlignment="1">
      <alignment vertical="center" wrapText="1"/>
    </xf>
    <xf numFmtId="0" fontId="44" fillId="7" borderId="50" xfId="0" applyFont="1" applyFill="1" applyBorder="1" applyAlignment="1" applyProtection="1">
      <alignment horizontal="left" vertical="center" wrapText="1"/>
      <protection locked="0"/>
    </xf>
    <xf numFmtId="0" fontId="65" fillId="7" borderId="33" xfId="0" applyFont="1" applyFill="1" applyBorder="1" applyAlignment="1" applyProtection="1">
      <alignment horizontal="left" vertical="top" wrapText="1"/>
      <protection locked="0"/>
    </xf>
    <xf numFmtId="0" fontId="7" fillId="0" borderId="0" xfId="0" applyFont="1" applyAlignment="1">
      <alignment wrapText="1"/>
    </xf>
    <xf numFmtId="0" fontId="66" fillId="4" borderId="43" xfId="0" applyFont="1" applyFill="1" applyBorder="1" applyAlignment="1">
      <alignment horizontal="left" vertical="center" wrapText="1"/>
    </xf>
    <xf numFmtId="0" fontId="66" fillId="4" borderId="44" xfId="0" applyFont="1" applyFill="1" applyBorder="1" applyAlignment="1">
      <alignment horizontal="left" vertical="center" wrapText="1"/>
    </xf>
    <xf numFmtId="0" fontId="14" fillId="0" borderId="0" xfId="0" applyFont="1" applyAlignment="1" applyProtection="1">
      <alignment horizontal="left" vertical="center" wrapText="1"/>
      <protection locked="0"/>
    </xf>
    <xf numFmtId="164" fontId="45" fillId="2" borderId="0" xfId="1" applyNumberFormat="1" applyFont="1" applyFill="1" applyBorder="1" applyAlignment="1" applyProtection="1">
      <alignment vertical="center" wrapText="1"/>
    </xf>
    <xf numFmtId="164" fontId="45" fillId="0" borderId="0" xfId="1" applyNumberFormat="1" applyFont="1" applyFill="1" applyBorder="1" applyAlignment="1" applyProtection="1">
      <alignment vertical="center" wrapText="1"/>
    </xf>
    <xf numFmtId="43" fontId="44" fillId="0" borderId="0" xfId="1" applyFont="1" applyFill="1" applyBorder="1" applyAlignment="1" applyProtection="1">
      <alignment horizontal="left" vertical="center"/>
    </xf>
    <xf numFmtId="167" fontId="21" fillId="0" borderId="0" xfId="1" applyNumberFormat="1" applyFont="1" applyFill="1" applyBorder="1" applyAlignment="1" applyProtection="1">
      <alignment horizontal="right" vertical="center" wrapText="1"/>
    </xf>
    <xf numFmtId="0" fontId="59" fillId="0" borderId="0" xfId="0" applyFont="1"/>
    <xf numFmtId="0" fontId="8" fillId="0" borderId="0" xfId="0" applyFont="1" applyAlignment="1">
      <alignment horizontal="center" vertical="center" wrapText="1"/>
    </xf>
    <xf numFmtId="0" fontId="32" fillId="0" borderId="0" xfId="0" applyFont="1" applyAlignment="1">
      <alignment vertical="center"/>
    </xf>
    <xf numFmtId="0" fontId="59" fillId="0" borderId="0" xfId="0" applyFont="1" applyAlignment="1">
      <alignment vertical="center"/>
    </xf>
    <xf numFmtId="0" fontId="63" fillId="0" borderId="0" xfId="0" applyFont="1" applyAlignment="1">
      <alignment vertical="center"/>
    </xf>
    <xf numFmtId="0" fontId="0" fillId="0" borderId="0" xfId="0" applyAlignment="1">
      <alignment vertical="center"/>
    </xf>
    <xf numFmtId="0" fontId="41" fillId="0" borderId="0" xfId="3" applyFont="1" applyFill="1" applyAlignment="1" applyProtection="1">
      <alignment horizontal="left" vertical="center" indent="1"/>
    </xf>
    <xf numFmtId="0" fontId="64" fillId="0" borderId="0" xfId="0" applyFont="1" applyAlignment="1">
      <alignment vertical="center"/>
    </xf>
    <xf numFmtId="0" fontId="62" fillId="0" borderId="0" xfId="0" applyFont="1"/>
    <xf numFmtId="0" fontId="42" fillId="0" borderId="0" xfId="0" applyFont="1" applyAlignment="1">
      <alignment wrapText="1"/>
    </xf>
    <xf numFmtId="0" fontId="42" fillId="0" borderId="0" xfId="0" applyFont="1"/>
    <xf numFmtId="0" fontId="41" fillId="0" borderId="0" xfId="0" applyFont="1" applyAlignment="1">
      <alignment wrapText="1"/>
    </xf>
    <xf numFmtId="0" fontId="21" fillId="0" borderId="0" xfId="0" applyFont="1" applyAlignment="1">
      <alignment horizontal="left"/>
    </xf>
    <xf numFmtId="0" fontId="13" fillId="0" borderId="0" xfId="0" applyFont="1" applyAlignment="1">
      <alignment vertical="top" wrapText="1"/>
    </xf>
    <xf numFmtId="0" fontId="33" fillId="0" borderId="0" xfId="0" applyFont="1" applyAlignment="1">
      <alignment horizontal="left" vertical="center"/>
    </xf>
    <xf numFmtId="0" fontId="34" fillId="0" borderId="0" xfId="0" applyFont="1" applyAlignment="1">
      <alignment horizontal="center" vertical="center" wrapText="1"/>
    </xf>
    <xf numFmtId="164" fontId="41" fillId="0" borderId="0" xfId="3" applyNumberFormat="1" applyFont="1" applyFill="1" applyBorder="1" applyAlignment="1" applyProtection="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13" fillId="0" borderId="0" xfId="0" applyFont="1" applyAlignment="1">
      <alignment horizontal="left" vertical="top" wrapText="1"/>
    </xf>
    <xf numFmtId="0" fontId="36" fillId="0" borderId="36" xfId="0" applyFont="1" applyBorder="1" applyAlignment="1">
      <alignment vertical="top" wrapText="1"/>
    </xf>
    <xf numFmtId="0" fontId="19" fillId="0" borderId="36" xfId="3" applyFont="1" applyFill="1" applyBorder="1" applyAlignment="1" applyProtection="1">
      <alignment vertical="top" wrapText="1"/>
    </xf>
    <xf numFmtId="0" fontId="13" fillId="0" borderId="36" xfId="0" applyFont="1" applyBorder="1" applyAlignment="1">
      <alignment vertical="top" wrapText="1"/>
    </xf>
    <xf numFmtId="0" fontId="37" fillId="0" borderId="36" xfId="0" applyFont="1" applyBorder="1" applyAlignment="1">
      <alignment vertical="top" wrapText="1"/>
    </xf>
    <xf numFmtId="0" fontId="13" fillId="0" borderId="36" xfId="0" applyFont="1" applyBorder="1" applyAlignment="1">
      <alignment horizontal="left" vertical="center" wrapText="1"/>
    </xf>
    <xf numFmtId="0" fontId="44" fillId="4" borderId="36" xfId="0" applyFont="1" applyFill="1" applyBorder="1" applyAlignment="1">
      <alignment horizontal="left" vertical="top" wrapText="1"/>
    </xf>
    <xf numFmtId="0" fontId="14" fillId="0" borderId="0" xfId="0" applyFont="1" applyAlignment="1">
      <alignment horizontal="left" vertical="top" wrapText="1"/>
    </xf>
    <xf numFmtId="0" fontId="32" fillId="0" borderId="0" xfId="0" applyFont="1" applyAlignment="1">
      <alignment horizontal="left" vertical="center"/>
    </xf>
    <xf numFmtId="0" fontId="8" fillId="0" borderId="0" xfId="0" applyFont="1" applyAlignment="1">
      <alignment horizontal="left" vertical="center" wrapText="1"/>
    </xf>
    <xf numFmtId="0" fontId="0" fillId="0" borderId="0" xfId="0" applyAlignment="1">
      <alignment wrapText="1"/>
    </xf>
    <xf numFmtId="0" fontId="22" fillId="0" borderId="0" xfId="0" applyFont="1"/>
    <xf numFmtId="0" fontId="8" fillId="0" borderId="0" xfId="0" applyFont="1" applyAlignment="1">
      <alignment wrapText="1"/>
    </xf>
    <xf numFmtId="0" fontId="8" fillId="0" borderId="0" xfId="0" applyFont="1" applyAlignment="1">
      <alignment horizontal="left" wrapText="1"/>
    </xf>
    <xf numFmtId="0" fontId="32" fillId="0" borderId="0" xfId="0" applyFont="1" applyAlignment="1">
      <alignment vertical="center" wrapText="1"/>
    </xf>
    <xf numFmtId="0" fontId="38" fillId="0" borderId="0" xfId="0" applyFont="1" applyAlignment="1">
      <alignment vertical="center" wrapText="1"/>
    </xf>
    <xf numFmtId="0" fontId="13" fillId="0" borderId="41" xfId="0" applyFont="1" applyBorder="1" applyAlignment="1">
      <alignment horizontal="left" vertical="center" wrapText="1"/>
    </xf>
    <xf numFmtId="0" fontId="13" fillId="0" borderId="42" xfId="0" applyFont="1" applyBorder="1" applyAlignment="1">
      <alignment horizontal="left" vertical="center" wrapText="1"/>
    </xf>
    <xf numFmtId="0" fontId="13" fillId="0" borderId="0" xfId="0" applyFont="1" applyAlignment="1">
      <alignment horizontal="left" vertical="center" wrapText="1"/>
    </xf>
    <xf numFmtId="0" fontId="19" fillId="0" borderId="42" xfId="3" applyFont="1" applyBorder="1" applyAlignment="1" applyProtection="1">
      <alignment horizontal="left" vertical="center" wrapText="1"/>
    </xf>
    <xf numFmtId="0" fontId="18" fillId="0" borderId="42" xfId="3" applyFont="1" applyBorder="1" applyAlignment="1" applyProtection="1">
      <alignment horizontal="left" vertical="center" wrapText="1"/>
    </xf>
    <xf numFmtId="0" fontId="13" fillId="0" borderId="45" xfId="0" applyFont="1" applyBorder="1" applyAlignment="1">
      <alignment horizontal="left" vertical="center" wrapText="1"/>
    </xf>
    <xf numFmtId="0" fontId="13" fillId="0" borderId="46" xfId="0" applyFont="1" applyBorder="1" applyAlignment="1">
      <alignment horizontal="left" vertical="center" wrapText="1"/>
    </xf>
    <xf numFmtId="0" fontId="8" fillId="0" borderId="0" xfId="0" applyFont="1" applyAlignment="1">
      <alignment vertical="center" wrapText="1"/>
    </xf>
    <xf numFmtId="0" fontId="13" fillId="0" borderId="0" xfId="0" applyFont="1" applyAlignment="1">
      <alignment vertical="top"/>
    </xf>
    <xf numFmtId="0" fontId="24" fillId="0" borderId="0" xfId="0" applyFont="1" applyAlignment="1">
      <alignment vertical="center" wrapText="1"/>
    </xf>
    <xf numFmtId="0" fontId="17" fillId="0" borderId="0" xfId="0" applyFont="1" applyAlignment="1">
      <alignment horizontal="left" vertical="top" wrapText="1"/>
    </xf>
    <xf numFmtId="0" fontId="25" fillId="0" borderId="0" xfId="0" applyFont="1" applyAlignment="1">
      <alignment vertical="top" wrapText="1"/>
    </xf>
    <xf numFmtId="0" fontId="14" fillId="0" borderId="0" xfId="0" applyFont="1" applyAlignment="1">
      <alignment vertical="top"/>
    </xf>
    <xf numFmtId="0" fontId="18" fillId="0" borderId="0" xfId="0" applyFont="1" applyAlignment="1">
      <alignment horizontal="left" vertical="top" wrapText="1"/>
    </xf>
    <xf numFmtId="0" fontId="18" fillId="0" borderId="0" xfId="0" applyFont="1" applyAlignment="1">
      <alignment vertical="top" wrapText="1"/>
    </xf>
    <xf numFmtId="0" fontId="17" fillId="0" borderId="0" xfId="0" applyFont="1" applyAlignment="1">
      <alignment horizontal="left" vertical="top"/>
    </xf>
    <xf numFmtId="0" fontId="26" fillId="0" borderId="0" xfId="0" applyFont="1" applyAlignment="1">
      <alignment horizontal="left" vertical="top" wrapText="1"/>
    </xf>
    <xf numFmtId="0" fontId="18" fillId="0" borderId="32" xfId="0" applyFont="1" applyBorder="1" applyAlignment="1">
      <alignment horizontal="left" vertical="top" wrapText="1"/>
    </xf>
    <xf numFmtId="0" fontId="13" fillId="0" borderId="32" xfId="0" applyFont="1" applyBorder="1" applyAlignment="1">
      <alignment horizontal="left" vertical="top" wrapText="1"/>
    </xf>
    <xf numFmtId="0" fontId="13" fillId="0" borderId="32" xfId="0" applyFont="1" applyBorder="1" applyAlignment="1">
      <alignment vertical="top"/>
    </xf>
    <xf numFmtId="0" fontId="17" fillId="0" borderId="0" xfId="0" applyFont="1" applyAlignment="1">
      <alignment vertical="top" wrapText="1"/>
    </xf>
    <xf numFmtId="0" fontId="35" fillId="0" borderId="0" xfId="0" applyFont="1" applyAlignment="1">
      <alignment vertical="top" wrapText="1"/>
    </xf>
    <xf numFmtId="0" fontId="13" fillId="0" borderId="14" xfId="0" applyFont="1" applyBorder="1" applyAlignment="1">
      <alignment horizontal="left" vertical="top" wrapText="1"/>
    </xf>
    <xf numFmtId="0" fontId="18" fillId="0" borderId="14" xfId="0" applyFont="1" applyBorder="1" applyAlignment="1">
      <alignment horizontal="left" vertical="top" wrapText="1"/>
    </xf>
    <xf numFmtId="0" fontId="18" fillId="0" borderId="14" xfId="0" applyFont="1" applyBorder="1" applyAlignment="1">
      <alignment vertical="top" wrapText="1"/>
    </xf>
    <xf numFmtId="0" fontId="16" fillId="0" borderId="14" xfId="0" applyFont="1" applyBorder="1" applyAlignment="1">
      <alignment horizontal="left" vertical="top" wrapText="1"/>
    </xf>
    <xf numFmtId="0" fontId="16" fillId="0" borderId="14" xfId="0" applyFont="1" applyBorder="1" applyAlignment="1">
      <alignment vertical="top" wrapText="1"/>
    </xf>
    <xf numFmtId="0" fontId="13" fillId="0" borderId="14" xfId="0" applyFont="1" applyBorder="1" applyAlignment="1">
      <alignment vertical="top" wrapText="1"/>
    </xf>
    <xf numFmtId="0" fontId="18" fillId="0" borderId="15" xfId="0" applyFont="1" applyBorder="1" applyAlignment="1">
      <alignment vertical="top" wrapText="1"/>
    </xf>
    <xf numFmtId="0" fontId="16" fillId="0" borderId="31" xfId="0" applyFont="1" applyBorder="1" applyAlignment="1">
      <alignment horizontal="left" vertical="top" wrapText="1"/>
    </xf>
    <xf numFmtId="0" fontId="18" fillId="0" borderId="31" xfId="0" applyFont="1" applyBorder="1" applyAlignment="1">
      <alignment horizontal="left" vertical="top" wrapText="1"/>
    </xf>
    <xf numFmtId="0" fontId="16" fillId="0" borderId="31" xfId="0" applyFont="1" applyBorder="1" applyAlignment="1">
      <alignment vertical="top" wrapText="1"/>
    </xf>
    <xf numFmtId="0" fontId="18" fillId="0" borderId="31" xfId="0" applyFont="1" applyBorder="1" applyAlignment="1">
      <alignment vertical="top" wrapText="1"/>
    </xf>
    <xf numFmtId="0" fontId="7" fillId="0" borderId="0" xfId="0" applyFont="1" applyAlignment="1">
      <alignment horizontal="left"/>
    </xf>
    <xf numFmtId="164" fontId="8" fillId="0" borderId="0" xfId="1" applyNumberFormat="1" applyFont="1" applyFill="1" applyAlignment="1" applyProtection="1">
      <alignment horizontal="left"/>
    </xf>
    <xf numFmtId="164" fontId="8" fillId="0" borderId="0" xfId="1" applyNumberFormat="1" applyFont="1" applyAlignment="1" applyProtection="1">
      <alignment horizontal="left"/>
    </xf>
    <xf numFmtId="164" fontId="23" fillId="0" borderId="0" xfId="1" applyNumberFormat="1" applyFont="1" applyFill="1" applyAlignment="1" applyProtection="1">
      <alignment horizontal="left"/>
    </xf>
    <xf numFmtId="0" fontId="7" fillId="0" borderId="0" xfId="0" applyFont="1" applyAlignment="1">
      <alignment horizontal="left" vertical="center"/>
    </xf>
    <xf numFmtId="0" fontId="8" fillId="0" borderId="0" xfId="0" applyFont="1" applyAlignment="1">
      <alignment horizontal="left" vertical="center"/>
    </xf>
    <xf numFmtId="164" fontId="8" fillId="0" borderId="0" xfId="1" applyNumberFormat="1" applyFont="1" applyBorder="1" applyAlignment="1" applyProtection="1">
      <alignment horizontal="left"/>
    </xf>
    <xf numFmtId="0" fontId="3" fillId="0" borderId="0" xfId="0" applyFont="1" applyAlignment="1">
      <alignment vertical="center"/>
    </xf>
    <xf numFmtId="0" fontId="48" fillId="0" borderId="0" xfId="0" applyFont="1" applyAlignment="1">
      <alignment horizontal="left" vertical="top" wrapText="1"/>
    </xf>
    <xf numFmtId="0" fontId="9" fillId="0" borderId="0" xfId="0" applyFont="1"/>
    <xf numFmtId="0" fontId="44" fillId="4" borderId="5" xfId="0" applyFont="1" applyFill="1" applyBorder="1" applyAlignment="1">
      <alignment vertical="center"/>
    </xf>
    <xf numFmtId="0" fontId="44" fillId="4" borderId="5" xfId="0" applyFont="1" applyFill="1" applyBorder="1" applyAlignment="1">
      <alignment horizontal="right" vertical="center"/>
    </xf>
    <xf numFmtId="0" fontId="45" fillId="8" borderId="4" xfId="0" applyFont="1" applyFill="1" applyBorder="1" applyAlignment="1">
      <alignment horizontal="left" vertical="center"/>
    </xf>
    <xf numFmtId="0" fontId="45" fillId="8" borderId="4" xfId="0" applyFont="1" applyFill="1" applyBorder="1" applyAlignment="1">
      <alignment horizontal="left" vertical="center" wrapText="1"/>
    </xf>
    <xf numFmtId="1" fontId="45" fillId="8" borderId="4" xfId="1" applyNumberFormat="1" applyFont="1" applyFill="1" applyBorder="1" applyAlignment="1" applyProtection="1">
      <alignment horizontal="right" vertical="center"/>
    </xf>
    <xf numFmtId="0" fontId="46" fillId="0" borderId="4" xfId="0" applyFont="1" applyBorder="1" applyAlignment="1">
      <alignment horizontal="left" vertical="center" wrapText="1" indent="1"/>
    </xf>
    <xf numFmtId="0" fontId="8" fillId="0" borderId="4" xfId="0" applyFont="1" applyBorder="1" applyAlignment="1">
      <alignment horizontal="left" vertical="center"/>
    </xf>
    <xf numFmtId="0" fontId="8" fillId="0" borderId="4" xfId="0" applyFont="1" applyBorder="1" applyAlignment="1">
      <alignment horizontal="left" vertical="center" wrapText="1"/>
    </xf>
    <xf numFmtId="1" fontId="8" fillId="5" borderId="4" xfId="1" applyNumberFormat="1" applyFont="1" applyFill="1" applyBorder="1" applyAlignment="1" applyProtection="1">
      <alignment horizontal="right" vertical="center"/>
    </xf>
    <xf numFmtId="0" fontId="46" fillId="0" borderId="7" xfId="0" applyFont="1" applyBorder="1" applyAlignment="1">
      <alignment horizontal="left" vertical="center" wrapText="1" indent="1"/>
    </xf>
    <xf numFmtId="0" fontId="8" fillId="0" borderId="7" xfId="0" applyFont="1" applyBorder="1" applyAlignment="1">
      <alignment horizontal="left" vertical="center"/>
    </xf>
    <xf numFmtId="0" fontId="8" fillId="0" borderId="7" xfId="0" applyFont="1" applyBorder="1" applyAlignment="1">
      <alignment horizontal="left" vertical="center" wrapText="1"/>
    </xf>
    <xf numFmtId="1" fontId="8" fillId="5" borderId="7" xfId="1" applyNumberFormat="1" applyFont="1" applyFill="1" applyBorder="1" applyAlignment="1" applyProtection="1">
      <alignment horizontal="right" vertical="center"/>
    </xf>
    <xf numFmtId="0" fontId="7" fillId="0" borderId="2" xfId="0" applyFont="1" applyBorder="1" applyAlignment="1">
      <alignment vertical="center" wrapText="1"/>
    </xf>
    <xf numFmtId="0" fontId="7" fillId="0" borderId="2" xfId="0" applyFont="1" applyBorder="1" applyAlignment="1">
      <alignment horizontal="left" vertical="center"/>
    </xf>
    <xf numFmtId="0" fontId="7" fillId="0" borderId="2" xfId="0" applyFont="1" applyBorder="1" applyAlignment="1">
      <alignment horizontal="left" vertical="center" wrapText="1"/>
    </xf>
    <xf numFmtId="1" fontId="7" fillId="5" borderId="2" xfId="1" applyNumberFormat="1" applyFont="1" applyFill="1" applyBorder="1" applyAlignment="1" applyProtection="1">
      <alignment horizontal="right" vertical="center"/>
    </xf>
    <xf numFmtId="0" fontId="7" fillId="0" borderId="0" xfId="0" applyFont="1" applyAlignment="1">
      <alignment vertical="center"/>
    </xf>
    <xf numFmtId="0" fontId="9" fillId="0" borderId="0" xfId="0" applyFont="1" applyAlignment="1">
      <alignment vertical="center"/>
    </xf>
    <xf numFmtId="0" fontId="8" fillId="0" borderId="4" xfId="0" applyFont="1" applyBorder="1" applyAlignment="1">
      <alignment vertical="center" wrapText="1"/>
    </xf>
    <xf numFmtId="0" fontId="23" fillId="0" borderId="0" xfId="0" applyFont="1" applyAlignment="1">
      <alignment horizontal="left" vertical="center"/>
    </xf>
    <xf numFmtId="0" fontId="8" fillId="0" borderId="4" xfId="0" applyFont="1" applyBorder="1" applyAlignment="1">
      <alignment vertical="center"/>
    </xf>
    <xf numFmtId="1" fontId="8" fillId="5" borderId="4" xfId="1" quotePrefix="1" applyNumberFormat="1" applyFont="1" applyFill="1" applyBorder="1" applyAlignment="1" applyProtection="1">
      <alignment horizontal="right" vertical="center"/>
    </xf>
    <xf numFmtId="0" fontId="45" fillId="8" borderId="4" xfId="0" applyFont="1" applyFill="1" applyBorder="1" applyAlignment="1">
      <alignment horizontal="right" vertical="center"/>
    </xf>
    <xf numFmtId="0" fontId="46" fillId="0" borderId="4" xfId="0" applyFont="1" applyBorder="1" applyAlignment="1">
      <alignment vertical="center" wrapText="1"/>
    </xf>
    <xf numFmtId="0" fontId="8" fillId="5" borderId="4" xfId="0" applyFont="1" applyFill="1" applyBorder="1" applyAlignment="1">
      <alignment horizontal="right" vertical="center"/>
    </xf>
    <xf numFmtId="0" fontId="8" fillId="0" borderId="6" xfId="0" applyFont="1" applyBorder="1" applyAlignment="1">
      <alignment vertical="center" wrapText="1"/>
    </xf>
    <xf numFmtId="0" fontId="8" fillId="0" borderId="6" xfId="0" applyFont="1" applyBorder="1" applyAlignment="1">
      <alignment horizontal="left" vertical="center"/>
    </xf>
    <xf numFmtId="0" fontId="8" fillId="0" borderId="6" xfId="0" applyFont="1" applyBorder="1" applyAlignment="1">
      <alignment horizontal="left" vertical="center" wrapText="1"/>
    </xf>
    <xf numFmtId="164" fontId="8" fillId="5" borderId="6" xfId="1" applyNumberFormat="1" applyFont="1" applyFill="1" applyBorder="1" applyAlignment="1" applyProtection="1">
      <alignment horizontal="right" vertical="center"/>
    </xf>
    <xf numFmtId="0" fontId="23" fillId="0" borderId="0" xfId="0" applyFont="1" applyAlignment="1">
      <alignment horizontal="left" vertical="top" indent="1"/>
    </xf>
    <xf numFmtId="49" fontId="13" fillId="0" borderId="0" xfId="0" applyNumberFormat="1" applyFont="1" applyAlignment="1">
      <alignment vertical="top"/>
    </xf>
    <xf numFmtId="0" fontId="3" fillId="0" borderId="0" xfId="0" applyFont="1" applyAlignment="1">
      <alignment horizontal="left" vertical="top" indent="1"/>
    </xf>
    <xf numFmtId="49" fontId="13" fillId="0" borderId="0" xfId="0" applyNumberFormat="1" applyFont="1" applyAlignment="1">
      <alignment vertical="top" wrapText="1"/>
    </xf>
    <xf numFmtId="0" fontId="11" fillId="0" borderId="0" xfId="0" applyFont="1" applyAlignment="1">
      <alignment vertical="top"/>
    </xf>
    <xf numFmtId="0" fontId="8" fillId="0" borderId="0" xfId="0" applyFont="1" applyAlignment="1">
      <alignment horizontal="left" vertical="top"/>
    </xf>
    <xf numFmtId="0" fontId="3" fillId="0" borderId="0" xfId="0" applyFont="1" applyAlignment="1">
      <alignment vertical="top"/>
    </xf>
    <xf numFmtId="0" fontId="8" fillId="0" borderId="0" xfId="0" applyFont="1" applyAlignment="1">
      <alignment horizontal="left" vertical="top" wrapText="1" indent="1"/>
    </xf>
    <xf numFmtId="164" fontId="8" fillId="0" borderId="0" xfId="1" applyNumberFormat="1" applyFont="1" applyFill="1" applyAlignment="1" applyProtection="1">
      <alignment horizontal="left" vertical="center"/>
    </xf>
    <xf numFmtId="164" fontId="8" fillId="0" borderId="0" xfId="1" applyNumberFormat="1" applyFont="1" applyAlignment="1" applyProtection="1">
      <alignment horizontal="left" vertical="center"/>
    </xf>
    <xf numFmtId="3" fontId="8" fillId="0" borderId="0" xfId="0" applyNumberFormat="1" applyFont="1" applyAlignment="1">
      <alignment horizontal="right" vertical="center"/>
    </xf>
    <xf numFmtId="0" fontId="21" fillId="0" borderId="0" xfId="0" applyFont="1" applyAlignment="1">
      <alignment horizontal="left" vertical="center" wrapText="1"/>
    </xf>
    <xf numFmtId="0" fontId="48" fillId="0" borderId="0" xfId="0" applyFont="1" applyAlignment="1">
      <alignment horizontal="left" wrapText="1"/>
    </xf>
    <xf numFmtId="0" fontId="43" fillId="4" borderId="1" xfId="0" applyFont="1" applyFill="1" applyBorder="1" applyAlignment="1">
      <alignment horizontal="left" vertical="center" wrapText="1"/>
    </xf>
    <xf numFmtId="0" fontId="43" fillId="4" borderId="1" xfId="0" applyFont="1" applyFill="1" applyBorder="1" applyAlignment="1">
      <alignment horizontal="left" vertical="center"/>
    </xf>
    <xf numFmtId="0" fontId="43" fillId="4" borderId="1" xfId="0" applyFont="1" applyFill="1" applyBorder="1" applyAlignment="1">
      <alignment horizontal="right" vertical="center"/>
    </xf>
    <xf numFmtId="0" fontId="7" fillId="3" borderId="0" xfId="0" applyFont="1" applyFill="1" applyAlignment="1">
      <alignment vertical="center"/>
    </xf>
    <xf numFmtId="0" fontId="49" fillId="3" borderId="4" xfId="0" applyFont="1" applyFill="1" applyBorder="1" applyAlignment="1">
      <alignment vertical="center" wrapText="1"/>
    </xf>
    <xf numFmtId="0" fontId="7" fillId="0" borderId="4" xfId="0" applyFont="1" applyBorder="1" applyAlignment="1">
      <alignment horizontal="left" vertical="center"/>
    </xf>
    <xf numFmtId="0" fontId="49" fillId="3" borderId="4" xfId="0" applyFont="1" applyFill="1" applyBorder="1" applyAlignment="1">
      <alignment horizontal="left" vertical="center"/>
    </xf>
    <xf numFmtId="3" fontId="49" fillId="5" borderId="4" xfId="0" applyNumberFormat="1" applyFont="1" applyFill="1" applyBorder="1" applyAlignment="1">
      <alignment horizontal="right" vertical="center"/>
    </xf>
    <xf numFmtId="3" fontId="7" fillId="0" borderId="4" xfId="0" applyNumberFormat="1" applyFont="1" applyBorder="1" applyAlignment="1">
      <alignment horizontal="right" vertical="center"/>
    </xf>
    <xf numFmtId="0" fontId="45" fillId="3" borderId="4" xfId="0" applyFont="1" applyFill="1" applyBorder="1" applyAlignment="1">
      <alignment vertical="center" wrapText="1"/>
    </xf>
    <xf numFmtId="0" fontId="7" fillId="0" borderId="4" xfId="0" applyFont="1" applyBorder="1" applyAlignment="1">
      <alignment vertical="center"/>
    </xf>
    <xf numFmtId="3" fontId="49" fillId="3" borderId="4" xfId="0" applyNumberFormat="1" applyFont="1" applyFill="1" applyBorder="1" applyAlignment="1">
      <alignment vertical="center"/>
    </xf>
    <xf numFmtId="0" fontId="8" fillId="3" borderId="0" xfId="0" applyFont="1" applyFill="1" applyAlignment="1">
      <alignment horizontal="left" vertical="center"/>
    </xf>
    <xf numFmtId="0" fontId="21" fillId="3" borderId="4" xfId="0" applyFont="1" applyFill="1" applyBorder="1" applyAlignment="1">
      <alignment horizontal="left" vertical="center" indent="1"/>
    </xf>
    <xf numFmtId="0" fontId="47" fillId="3" borderId="4" xfId="0" applyFont="1" applyFill="1" applyBorder="1" applyAlignment="1">
      <alignment horizontal="left" vertical="center"/>
    </xf>
    <xf numFmtId="3" fontId="47" fillId="5" borderId="4" xfId="0" applyNumberFormat="1" applyFont="1" applyFill="1" applyBorder="1" applyAlignment="1">
      <alignment horizontal="right" vertical="center"/>
    </xf>
    <xf numFmtId="3" fontId="47" fillId="3" borderId="4" xfId="0" applyNumberFormat="1" applyFont="1" applyFill="1" applyBorder="1" applyAlignment="1">
      <alignment horizontal="right" vertical="center"/>
    </xf>
    <xf numFmtId="0" fontId="8" fillId="3" borderId="0" xfId="0" applyFont="1" applyFill="1" applyAlignment="1">
      <alignment vertical="center"/>
    </xf>
    <xf numFmtId="0" fontId="47" fillId="5" borderId="4" xfId="0" applyFont="1" applyFill="1" applyBorder="1" applyAlignment="1">
      <alignment horizontal="right" vertical="center"/>
    </xf>
    <xf numFmtId="3" fontId="8" fillId="0" borderId="4" xfId="0" applyNumberFormat="1" applyFont="1" applyBorder="1" applyAlignment="1">
      <alignment horizontal="right" vertical="center"/>
    </xf>
    <xf numFmtId="0" fontId="21" fillId="3" borderId="4" xfId="0" applyFont="1" applyFill="1" applyBorder="1" applyAlignment="1">
      <alignment horizontal="left" vertical="center" wrapText="1" indent="1"/>
    </xf>
    <xf numFmtId="0" fontId="21" fillId="3" borderId="3" xfId="0" applyFont="1" applyFill="1" applyBorder="1" applyAlignment="1">
      <alignment horizontal="left" vertical="center" indent="1"/>
    </xf>
    <xf numFmtId="0" fontId="8" fillId="0" borderId="3" xfId="0" applyFont="1" applyBorder="1" applyAlignment="1">
      <alignment horizontal="left" vertical="center"/>
    </xf>
    <xf numFmtId="0" fontId="47" fillId="3" borderId="3" xfId="0" applyFont="1" applyFill="1" applyBorder="1" applyAlignment="1">
      <alignment horizontal="left" vertical="center"/>
    </xf>
    <xf numFmtId="0" fontId="47" fillId="5" borderId="3" xfId="0" applyFont="1" applyFill="1" applyBorder="1" applyAlignment="1">
      <alignment horizontal="right" vertical="center"/>
    </xf>
    <xf numFmtId="3" fontId="8" fillId="0" borderId="3" xfId="0" applyNumberFormat="1" applyFont="1" applyBorder="1" applyAlignment="1">
      <alignment horizontal="right" vertical="center"/>
    </xf>
    <xf numFmtId="3" fontId="47" fillId="3" borderId="3" xfId="0" applyNumberFormat="1" applyFont="1" applyFill="1" applyBorder="1" applyAlignment="1">
      <alignment horizontal="right" vertical="center"/>
    </xf>
    <xf numFmtId="0" fontId="49" fillId="3" borderId="2" xfId="0" applyFont="1" applyFill="1" applyBorder="1" applyAlignment="1">
      <alignment vertical="center" wrapText="1"/>
    </xf>
    <xf numFmtId="0" fontId="49" fillId="3" borderId="2" xfId="0" applyFont="1" applyFill="1" applyBorder="1" applyAlignment="1">
      <alignment horizontal="left" vertical="center"/>
    </xf>
    <xf numFmtId="3" fontId="49" fillId="5" borderId="2" xfId="0" applyNumberFormat="1" applyFont="1" applyFill="1" applyBorder="1" applyAlignment="1">
      <alignment horizontal="right" vertical="center"/>
    </xf>
    <xf numFmtId="3" fontId="49" fillId="3" borderId="2" xfId="0" applyNumberFormat="1" applyFont="1" applyFill="1" applyBorder="1" applyAlignment="1">
      <alignment horizontal="right" vertical="center"/>
    </xf>
    <xf numFmtId="0" fontId="13" fillId="0" borderId="0" xfId="0" applyFont="1" applyAlignment="1">
      <alignment horizontal="left"/>
    </xf>
    <xf numFmtId="0" fontId="51" fillId="0" borderId="0" xfId="0" applyFont="1" applyAlignment="1">
      <alignment horizontal="left" vertical="top"/>
    </xf>
    <xf numFmtId="3" fontId="7" fillId="0" borderId="0" xfId="0" applyNumberFormat="1" applyFont="1" applyAlignment="1">
      <alignment horizontal="right" vertical="center" wrapText="1"/>
    </xf>
    <xf numFmtId="3" fontId="21" fillId="0" borderId="0" xfId="0" applyNumberFormat="1" applyFont="1" applyAlignment="1">
      <alignment horizontal="right" vertical="center" wrapText="1"/>
    </xf>
    <xf numFmtId="0" fontId="43" fillId="4" borderId="5" xfId="0"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5" xfId="0" applyFont="1" applyFill="1" applyBorder="1" applyAlignment="1">
      <alignment horizontal="right" vertical="center"/>
    </xf>
    <xf numFmtId="0" fontId="8" fillId="0" borderId="4" xfId="0" applyFont="1" applyBorder="1" applyAlignment="1">
      <alignment horizontal="left" vertical="center" indent="1"/>
    </xf>
    <xf numFmtId="3" fontId="8" fillId="5" borderId="4" xfId="0" applyNumberFormat="1" applyFont="1" applyFill="1" applyBorder="1" applyAlignment="1">
      <alignment horizontal="right" vertical="center"/>
    </xf>
    <xf numFmtId="0" fontId="8" fillId="0" borderId="4"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5" borderId="7" xfId="0" applyFont="1" applyFill="1" applyBorder="1" applyAlignment="1">
      <alignment horizontal="right" vertical="center"/>
    </xf>
    <xf numFmtId="3" fontId="7" fillId="5" borderId="2" xfId="0" applyNumberFormat="1" applyFont="1" applyFill="1" applyBorder="1" applyAlignment="1">
      <alignment horizontal="right" vertical="center"/>
    </xf>
    <xf numFmtId="3" fontId="44" fillId="0" borderId="0" xfId="0" applyNumberFormat="1" applyFont="1" applyAlignment="1">
      <alignment horizontal="right" vertical="center"/>
    </xf>
    <xf numFmtId="0" fontId="8" fillId="5" borderId="6" xfId="0" applyFont="1" applyFill="1" applyBorder="1" applyAlignment="1">
      <alignment horizontal="right" vertical="center"/>
    </xf>
    <xf numFmtId="3" fontId="8" fillId="0" borderId="6" xfId="0" applyNumberFormat="1" applyFont="1" applyBorder="1" applyAlignment="1">
      <alignment horizontal="right" vertical="center"/>
    </xf>
    <xf numFmtId="3" fontId="8" fillId="0" borderId="0" xfId="0" applyNumberFormat="1" applyFont="1" applyAlignment="1">
      <alignment horizontal="right"/>
    </xf>
    <xf numFmtId="9" fontId="8" fillId="0" borderId="0" xfId="2" applyFont="1" applyBorder="1" applyAlignment="1" applyProtection="1">
      <alignment horizontal="center" vertical="center"/>
    </xf>
    <xf numFmtId="0" fontId="21" fillId="0" borderId="0" xfId="0" applyFont="1" applyAlignment="1">
      <alignment horizontal="left" vertical="center"/>
    </xf>
    <xf numFmtId="0" fontId="7" fillId="0" borderId="0" xfId="0" applyFont="1" applyAlignment="1">
      <alignment horizontal="right" vertical="center"/>
    </xf>
    <xf numFmtId="0" fontId="49" fillId="5" borderId="4" xfId="0" applyFont="1" applyFill="1" applyBorder="1" applyAlignment="1">
      <alignment horizontal="right" vertical="center"/>
    </xf>
    <xf numFmtId="49" fontId="21" fillId="3" borderId="4" xfId="0" applyNumberFormat="1" applyFont="1" applyFill="1" applyBorder="1" applyAlignment="1">
      <alignment horizontal="left" vertical="center" indent="1"/>
    </xf>
    <xf numFmtId="0" fontId="21" fillId="0" borderId="4" xfId="0" applyFont="1" applyBorder="1" applyAlignment="1">
      <alignment horizontal="left" vertical="center" indent="1"/>
    </xf>
    <xf numFmtId="0" fontId="21" fillId="3" borderId="7" xfId="0" applyFont="1" applyFill="1" applyBorder="1" applyAlignment="1">
      <alignment horizontal="left" vertical="center" indent="1"/>
    </xf>
    <xf numFmtId="0" fontId="47" fillId="3" borderId="7" xfId="0" applyFont="1" applyFill="1" applyBorder="1" applyAlignment="1">
      <alignment horizontal="left" vertical="center"/>
    </xf>
    <xf numFmtId="0" fontId="47" fillId="5" borderId="7" xfId="0" applyFont="1" applyFill="1" applyBorder="1" applyAlignment="1">
      <alignment horizontal="right" vertical="center"/>
    </xf>
    <xf numFmtId="3" fontId="47" fillId="3" borderId="7" xfId="0" applyNumberFormat="1" applyFont="1" applyFill="1" applyBorder="1" applyAlignment="1">
      <alignment horizontal="right" vertical="center"/>
    </xf>
    <xf numFmtId="0" fontId="45" fillId="0" borderId="9" xfId="0" applyFont="1" applyBorder="1" applyAlignment="1">
      <alignment vertical="center"/>
    </xf>
    <xf numFmtId="0" fontId="45" fillId="5" borderId="9" xfId="0" applyFont="1" applyFill="1" applyBorder="1" applyAlignment="1">
      <alignment horizontal="right" vertical="center"/>
    </xf>
    <xf numFmtId="3" fontId="45" fillId="0" borderId="9" xfId="0" applyNumberFormat="1" applyFont="1" applyBorder="1" applyAlignment="1">
      <alignment vertical="center"/>
    </xf>
    <xf numFmtId="3" fontId="45" fillId="0" borderId="9" xfId="0" applyNumberFormat="1" applyFont="1" applyBorder="1" applyAlignment="1">
      <alignment vertical="center" wrapText="1"/>
    </xf>
    <xf numFmtId="0" fontId="45" fillId="8" borderId="10" xfId="0" applyFont="1" applyFill="1" applyBorder="1" applyAlignment="1">
      <alignment horizontal="left" vertical="center"/>
    </xf>
    <xf numFmtId="0" fontId="45" fillId="8" borderId="10" xfId="0" applyFont="1" applyFill="1" applyBorder="1" applyAlignment="1">
      <alignment horizontal="right" vertical="center"/>
    </xf>
    <xf numFmtId="3" fontId="45" fillId="8" borderId="10" xfId="0" applyNumberFormat="1" applyFont="1" applyFill="1" applyBorder="1" applyAlignment="1">
      <alignment horizontal="right" vertical="center"/>
    </xf>
    <xf numFmtId="0" fontId="21" fillId="0" borderId="11" xfId="0" applyFont="1" applyBorder="1" applyAlignment="1">
      <alignment horizontal="left" vertical="center" wrapText="1"/>
    </xf>
    <xf numFmtId="0" fontId="21" fillId="0" borderId="4" xfId="0" applyFont="1" applyBorder="1" applyAlignment="1">
      <alignment horizontal="left" vertical="center"/>
    </xf>
    <xf numFmtId="165" fontId="21" fillId="5" borderId="4" xfId="0" applyNumberFormat="1" applyFont="1" applyFill="1" applyBorder="1" applyAlignment="1">
      <alignment horizontal="right" vertical="center"/>
    </xf>
    <xf numFmtId="3" fontId="21" fillId="0" borderId="4" xfId="0" applyNumberFormat="1" applyFont="1" applyBorder="1" applyAlignment="1">
      <alignment horizontal="right" vertical="center"/>
    </xf>
    <xf numFmtId="3" fontId="21" fillId="0" borderId="4" xfId="0" applyNumberFormat="1" applyFont="1" applyBorder="1" applyAlignment="1">
      <alignment horizontal="right" vertical="center" wrapText="1"/>
    </xf>
    <xf numFmtId="0" fontId="45" fillId="8" borderId="0" xfId="0" applyFont="1" applyFill="1" applyAlignment="1">
      <alignment horizontal="left" vertical="center"/>
    </xf>
    <xf numFmtId="0" fontId="45" fillId="8" borderId="0" xfId="0" applyFont="1" applyFill="1" applyAlignment="1">
      <alignment horizontal="right" vertical="center"/>
    </xf>
    <xf numFmtId="3" fontId="45" fillId="8" borderId="0" xfId="0" applyNumberFormat="1" applyFont="1" applyFill="1" applyAlignment="1">
      <alignment horizontal="right" vertical="center"/>
    </xf>
    <xf numFmtId="0" fontId="45" fillId="0" borderId="9" xfId="0" applyFont="1" applyBorder="1" applyAlignment="1">
      <alignment horizontal="left" vertical="center" wrapText="1"/>
    </xf>
    <xf numFmtId="0" fontId="45" fillId="0" borderId="9" xfId="0" applyFont="1" applyBorder="1" applyAlignment="1">
      <alignment horizontal="left" vertical="center"/>
    </xf>
    <xf numFmtId="0" fontId="45" fillId="0" borderId="16" xfId="0" applyFont="1" applyBorder="1" applyAlignment="1">
      <alignment horizontal="left" vertical="center" wrapText="1"/>
    </xf>
    <xf numFmtId="0" fontId="45" fillId="0" borderId="16" xfId="0" applyFont="1" applyBorder="1" applyAlignment="1">
      <alignment horizontal="left" vertical="center"/>
    </xf>
    <xf numFmtId="3" fontId="45" fillId="5" borderId="16" xfId="0" applyNumberFormat="1" applyFont="1" applyFill="1" applyBorder="1" applyAlignment="1">
      <alignment horizontal="right" vertical="center"/>
    </xf>
    <xf numFmtId="3" fontId="45" fillId="0" borderId="16" xfId="0" applyNumberFormat="1" applyFont="1" applyBorder="1" applyAlignment="1">
      <alignment horizontal="right" vertical="center"/>
    </xf>
    <xf numFmtId="3" fontId="8" fillId="0" borderId="0" xfId="0" applyNumberFormat="1" applyFont="1" applyAlignment="1">
      <alignment vertical="center"/>
    </xf>
    <xf numFmtId="0" fontId="21" fillId="0" borderId="4" xfId="0" applyFont="1" applyBorder="1" applyAlignment="1">
      <alignment horizontal="left" vertical="center" wrapText="1" indent="1"/>
    </xf>
    <xf numFmtId="3" fontId="21" fillId="5" borderId="4" xfId="0" applyNumberFormat="1" applyFont="1" applyFill="1" applyBorder="1" applyAlignment="1">
      <alignment horizontal="right" vertical="center"/>
    </xf>
    <xf numFmtId="0" fontId="21" fillId="0" borderId="6" xfId="0" applyFont="1" applyBorder="1" applyAlignment="1">
      <alignment horizontal="left" vertical="center" wrapText="1" indent="1"/>
    </xf>
    <xf numFmtId="0" fontId="21" fillId="0" borderId="6" xfId="0" applyFont="1" applyBorder="1" applyAlignment="1">
      <alignment horizontal="left" vertical="center"/>
    </xf>
    <xf numFmtId="3" fontId="21" fillId="5" borderId="6" xfId="0" applyNumberFormat="1" applyFont="1" applyFill="1" applyBorder="1" applyAlignment="1">
      <alignment horizontal="right" vertical="center"/>
    </xf>
    <xf numFmtId="3" fontId="21" fillId="0" borderId="6" xfId="0" applyNumberFormat="1" applyFont="1" applyBorder="1" applyAlignment="1">
      <alignment horizontal="right" vertical="center"/>
    </xf>
    <xf numFmtId="3" fontId="21" fillId="0" borderId="0" xfId="0" applyNumberFormat="1" applyFont="1" applyAlignment="1">
      <alignment horizontal="right" vertical="center"/>
    </xf>
    <xf numFmtId="0" fontId="69" fillId="0" borderId="0" xfId="0" applyFont="1" applyAlignment="1">
      <alignment vertical="center"/>
    </xf>
    <xf numFmtId="0" fontId="52" fillId="0" borderId="0" xfId="0" applyFont="1" applyAlignment="1">
      <alignment horizontal="left" vertical="center"/>
    </xf>
    <xf numFmtId="0" fontId="52" fillId="0" borderId="0" xfId="0" applyFont="1" applyAlignment="1">
      <alignment horizontal="right" vertical="center"/>
    </xf>
    <xf numFmtId="0" fontId="21" fillId="0" borderId="6" xfId="0" applyFont="1" applyBorder="1" applyAlignment="1">
      <alignment horizontal="left" vertical="center" wrapText="1"/>
    </xf>
    <xf numFmtId="0" fontId="21" fillId="5" borderId="6" xfId="0" applyFont="1" applyFill="1" applyBorder="1" applyAlignment="1">
      <alignment horizontal="right" vertical="center" wrapText="1"/>
    </xf>
    <xf numFmtId="0" fontId="21" fillId="0" borderId="6" xfId="0"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0" fontId="45" fillId="0" borderId="0" xfId="0" applyFont="1" applyAlignment="1">
      <alignment vertical="center"/>
    </xf>
    <xf numFmtId="0" fontId="23" fillId="0" borderId="0" xfId="0" applyFont="1"/>
    <xf numFmtId="0" fontId="34" fillId="0" borderId="0" xfId="0" applyFont="1" applyAlignment="1">
      <alignment vertical="center"/>
    </xf>
    <xf numFmtId="0" fontId="23" fillId="0" borderId="0" xfId="0" applyFont="1" applyAlignment="1">
      <alignment horizontal="left"/>
    </xf>
    <xf numFmtId="0" fontId="23" fillId="0" borderId="0" xfId="0" applyFont="1" applyAlignment="1">
      <alignment horizontal="left" wrapText="1"/>
    </xf>
    <xf numFmtId="0" fontId="34" fillId="0" borderId="0" xfId="0" applyFont="1" applyAlignment="1">
      <alignment horizontal="left" vertical="center"/>
    </xf>
    <xf numFmtId="0" fontId="44" fillId="4" borderId="5" xfId="0" applyFont="1" applyFill="1" applyBorder="1" applyAlignment="1">
      <alignment horizontal="left" vertical="center" wrapText="1"/>
    </xf>
    <xf numFmtId="0" fontId="44" fillId="4" borderId="5" xfId="0" applyFont="1" applyFill="1" applyBorder="1" applyAlignment="1">
      <alignment horizontal="left" vertical="center"/>
    </xf>
    <xf numFmtId="0" fontId="44" fillId="0" borderId="0" xfId="0" applyFont="1" applyAlignment="1">
      <alignment horizontal="center" vertical="center"/>
    </xf>
    <xf numFmtId="164" fontId="21" fillId="5" borderId="4" xfId="1" applyNumberFormat="1" applyFont="1" applyFill="1" applyBorder="1" applyAlignment="1" applyProtection="1">
      <alignment horizontal="right" vertical="center" wrapText="1"/>
    </xf>
    <xf numFmtId="0" fontId="8" fillId="0" borderId="0" xfId="0" applyFont="1" applyAlignment="1">
      <alignment horizontal="center" vertical="center"/>
    </xf>
    <xf numFmtId="164" fontId="21" fillId="5" borderId="7" xfId="1" applyNumberFormat="1" applyFont="1" applyFill="1" applyBorder="1" applyAlignment="1" applyProtection="1">
      <alignment horizontal="righ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164" fontId="45" fillId="5" borderId="9" xfId="1" applyNumberFormat="1" applyFont="1" applyFill="1" applyBorder="1" applyAlignment="1" applyProtection="1">
      <alignment horizontal="right" vertical="center" wrapText="1"/>
    </xf>
    <xf numFmtId="0" fontId="8" fillId="0" borderId="8" xfId="0" applyFont="1" applyBorder="1" applyAlignment="1">
      <alignment horizontal="left" vertical="center" wrapText="1"/>
    </xf>
    <xf numFmtId="0" fontId="8" fillId="0" borderId="8" xfId="0" applyFont="1" applyBorder="1" applyAlignment="1">
      <alignment horizontal="left" vertical="center"/>
    </xf>
    <xf numFmtId="164" fontId="21" fillId="5" borderId="8" xfId="1" applyNumberFormat="1" applyFont="1" applyFill="1" applyBorder="1" applyAlignment="1" applyProtection="1">
      <alignment horizontal="right" vertical="center" wrapText="1"/>
    </xf>
    <xf numFmtId="9" fontId="21" fillId="5" borderId="4" xfId="2" applyFont="1" applyFill="1" applyBorder="1" applyAlignment="1" applyProtection="1">
      <alignment horizontal="right" vertical="center" wrapText="1"/>
    </xf>
    <xf numFmtId="164" fontId="7" fillId="5" borderId="9" xfId="1" applyNumberFormat="1" applyFont="1" applyFill="1" applyBorder="1" applyAlignment="1" applyProtection="1">
      <alignment horizontal="left" vertical="center" wrapText="1"/>
    </xf>
    <xf numFmtId="164" fontId="7" fillId="0" borderId="9" xfId="1" applyNumberFormat="1" applyFont="1" applyBorder="1" applyAlignment="1" applyProtection="1">
      <alignment horizontal="left" vertical="center" wrapText="1"/>
    </xf>
    <xf numFmtId="0" fontId="45" fillId="8" borderId="8" xfId="0" applyFont="1" applyFill="1" applyBorder="1" applyAlignment="1">
      <alignment horizontal="left" vertical="center"/>
    </xf>
    <xf numFmtId="0" fontId="8" fillId="0" borderId="0" xfId="0" applyFont="1" applyAlignment="1">
      <alignment horizontal="left" vertical="center" wrapText="1" indent="1"/>
    </xf>
    <xf numFmtId="43" fontId="21" fillId="5" borderId="0" xfId="1" applyFont="1" applyFill="1" applyBorder="1" applyAlignment="1" applyProtection="1">
      <alignment horizontal="right" vertical="center" wrapText="1"/>
    </xf>
    <xf numFmtId="164" fontId="7" fillId="5" borderId="2" xfId="1" applyNumberFormat="1" applyFont="1" applyFill="1" applyBorder="1" applyAlignment="1" applyProtection="1">
      <alignment horizontal="left" vertical="center" wrapText="1"/>
    </xf>
    <xf numFmtId="0" fontId="7" fillId="0" borderId="0" xfId="0" applyFont="1" applyAlignment="1">
      <alignment horizontal="left" vertical="center" wrapText="1"/>
    </xf>
    <xf numFmtId="164" fontId="7" fillId="0" borderId="0" xfId="1" applyNumberFormat="1" applyFont="1" applyFill="1" applyBorder="1" applyAlignment="1" applyProtection="1">
      <alignment horizontal="left" vertical="center" wrapText="1"/>
    </xf>
    <xf numFmtId="164" fontId="7" fillId="0" borderId="0" xfId="1" applyNumberFormat="1" applyFont="1" applyBorder="1" applyAlignment="1" applyProtection="1">
      <alignment horizontal="left" vertical="center" wrapText="1"/>
    </xf>
    <xf numFmtId="0" fontId="45" fillId="0" borderId="4" xfId="0" applyFont="1" applyBorder="1" applyAlignment="1">
      <alignment horizontal="left" vertical="center"/>
    </xf>
    <xf numFmtId="0" fontId="45" fillId="5" borderId="4" xfId="0" applyFont="1" applyFill="1" applyBorder="1" applyAlignment="1">
      <alignment horizontal="left" vertical="center"/>
    </xf>
    <xf numFmtId="0" fontId="45" fillId="0" borderId="0" xfId="0" applyFont="1" applyAlignment="1">
      <alignment horizontal="left" vertical="center"/>
    </xf>
    <xf numFmtId="166" fontId="45" fillId="0" borderId="0" xfId="0" applyNumberFormat="1" applyFont="1" applyAlignment="1">
      <alignment horizontal="left" vertical="center"/>
    </xf>
    <xf numFmtId="166" fontId="45" fillId="0" borderId="0" xfId="2" applyNumberFormat="1" applyFont="1" applyAlignment="1" applyProtection="1">
      <alignment horizontal="left" vertical="center"/>
    </xf>
    <xf numFmtId="164" fontId="21" fillId="5" borderId="0" xfId="1" applyNumberFormat="1" applyFont="1" applyFill="1" applyBorder="1" applyAlignment="1" applyProtection="1">
      <alignment horizontal="right" vertical="center" wrapText="1"/>
    </xf>
    <xf numFmtId="10" fontId="8" fillId="0" borderId="0" xfId="2" applyNumberFormat="1" applyFont="1" applyProtection="1"/>
    <xf numFmtId="0" fontId="23" fillId="0" borderId="0" xfId="0" applyFont="1" applyAlignment="1">
      <alignment vertical="center"/>
    </xf>
    <xf numFmtId="0" fontId="23" fillId="0" borderId="0" xfId="0" applyFont="1" applyAlignment="1">
      <alignment horizontal="left" vertical="top"/>
    </xf>
    <xf numFmtId="0" fontId="8" fillId="0" borderId="0" xfId="0" applyFont="1" applyAlignment="1">
      <alignment vertical="top"/>
    </xf>
    <xf numFmtId="0" fontId="34" fillId="0" borderId="0" xfId="0" applyFont="1" applyAlignment="1">
      <alignment horizontal="left" vertical="top"/>
    </xf>
    <xf numFmtId="0" fontId="48" fillId="0" borderId="0" xfId="0" applyFont="1" applyAlignment="1">
      <alignment horizontal="left" vertical="top"/>
    </xf>
    <xf numFmtId="0" fontId="44" fillId="8" borderId="4" xfId="0" applyFont="1" applyFill="1" applyBorder="1" applyAlignment="1">
      <alignment vertical="center"/>
    </xf>
    <xf numFmtId="0" fontId="44" fillId="8" borderId="4" xfId="0" applyFont="1" applyFill="1" applyBorder="1" applyAlignment="1">
      <alignment horizontal="left" vertical="center"/>
    </xf>
    <xf numFmtId="0" fontId="44" fillId="8" borderId="4" xfId="0" applyFont="1" applyFill="1" applyBorder="1" applyAlignment="1">
      <alignment horizontal="center" vertical="center"/>
    </xf>
    <xf numFmtId="3" fontId="45" fillId="5" borderId="4" xfId="0" applyNumberFormat="1" applyFont="1" applyFill="1" applyBorder="1" applyAlignment="1">
      <alignment vertical="center"/>
    </xf>
    <xf numFmtId="164" fontId="45" fillId="0" borderId="0" xfId="1" applyNumberFormat="1" applyFont="1" applyFill="1" applyBorder="1" applyAlignment="1" applyProtection="1">
      <alignment horizontal="center" vertical="center" wrapText="1"/>
    </xf>
    <xf numFmtId="3" fontId="7" fillId="2" borderId="4" xfId="0" applyNumberFormat="1" applyFont="1" applyFill="1" applyBorder="1" applyAlignment="1">
      <alignment vertical="center"/>
    </xf>
    <xf numFmtId="3" fontId="7" fillId="0" borderId="0" xfId="0" applyNumberFormat="1" applyFont="1" applyAlignment="1">
      <alignment vertical="center"/>
    </xf>
    <xf numFmtId="9" fontId="21" fillId="5" borderId="4" xfId="0" applyNumberFormat="1" applyFont="1" applyFill="1" applyBorder="1" applyAlignment="1">
      <alignment vertical="center"/>
    </xf>
    <xf numFmtId="9" fontId="8" fillId="0" borderId="0" xfId="2" applyFont="1" applyFill="1" applyBorder="1" applyAlignment="1" applyProtection="1">
      <alignment vertical="center"/>
    </xf>
    <xf numFmtId="0" fontId="45" fillId="8" borderId="4" xfId="0" applyFont="1" applyFill="1" applyBorder="1" applyAlignment="1">
      <alignment vertical="center"/>
    </xf>
    <xf numFmtId="3" fontId="8" fillId="5" borderId="4" xfId="0" applyNumberFormat="1" applyFont="1" applyFill="1" applyBorder="1" applyAlignment="1">
      <alignment vertical="center"/>
    </xf>
    <xf numFmtId="164" fontId="21" fillId="0" borderId="0" xfId="1" applyNumberFormat="1" applyFont="1" applyFill="1" applyBorder="1" applyAlignment="1" applyProtection="1">
      <alignment vertical="center" wrapText="1"/>
    </xf>
    <xf numFmtId="0" fontId="8" fillId="0" borderId="7" xfId="0" applyFont="1" applyBorder="1" applyAlignment="1">
      <alignment vertical="center" wrapText="1"/>
    </xf>
    <xf numFmtId="3" fontId="8" fillId="5" borderId="7" xfId="0" applyNumberFormat="1" applyFont="1" applyFill="1" applyBorder="1" applyAlignment="1">
      <alignment vertical="center"/>
    </xf>
    <xf numFmtId="0" fontId="7" fillId="0" borderId="9" xfId="0" applyFont="1" applyBorder="1" applyAlignment="1">
      <alignment vertical="center"/>
    </xf>
    <xf numFmtId="0" fontId="7" fillId="0" borderId="9" xfId="0" applyFont="1" applyBorder="1" applyAlignment="1">
      <alignment vertical="center" wrapText="1"/>
    </xf>
    <xf numFmtId="3" fontId="7" fillId="5" borderId="9" xfId="0" applyNumberFormat="1" applyFont="1" applyFill="1" applyBorder="1" applyAlignment="1">
      <alignment vertical="center"/>
    </xf>
    <xf numFmtId="0" fontId="21" fillId="0" borderId="8" xfId="0" applyFont="1" applyBorder="1" applyAlignment="1">
      <alignment vertical="center" wrapText="1"/>
    </xf>
    <xf numFmtId="0" fontId="8" fillId="0" borderId="8" xfId="0" applyFont="1" applyBorder="1" applyAlignment="1">
      <alignment vertical="center" wrapText="1"/>
    </xf>
    <xf numFmtId="3" fontId="8" fillId="5" borderId="8" xfId="0" applyNumberFormat="1" applyFont="1" applyFill="1" applyBorder="1" applyAlignment="1">
      <alignment vertical="center"/>
    </xf>
    <xf numFmtId="3" fontId="8" fillId="2" borderId="8" xfId="0" applyNumberFormat="1" applyFont="1" applyFill="1" applyBorder="1" applyAlignment="1">
      <alignment vertical="center"/>
    </xf>
    <xf numFmtId="0" fontId="7" fillId="0" borderId="6" xfId="0" applyFont="1" applyBorder="1" applyAlignment="1">
      <alignment vertical="center"/>
    </xf>
    <xf numFmtId="0" fontId="7" fillId="0" borderId="6" xfId="0" applyFont="1" applyBorder="1" applyAlignment="1">
      <alignment vertical="center" wrapText="1"/>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3" fontId="7" fillId="5" borderId="6" xfId="0" applyNumberFormat="1" applyFont="1" applyFill="1" applyBorder="1" applyAlignment="1">
      <alignment vertical="center"/>
    </xf>
    <xf numFmtId="0" fontId="7" fillId="0" borderId="0" xfId="0" applyFont="1" applyAlignment="1">
      <alignment vertical="center" wrapText="1"/>
    </xf>
    <xf numFmtId="164" fontId="7" fillId="0" borderId="0" xfId="1" applyNumberFormat="1" applyFont="1" applyFill="1" applyAlignment="1" applyProtection="1">
      <alignment horizontal="left"/>
    </xf>
    <xf numFmtId="164" fontId="7" fillId="0" borderId="0" xfId="1" applyNumberFormat="1" applyFont="1" applyAlignment="1" applyProtection="1">
      <alignment horizontal="left"/>
    </xf>
    <xf numFmtId="164" fontId="45" fillId="0" borderId="0" xfId="1" applyNumberFormat="1" applyFont="1" applyAlignment="1" applyProtection="1">
      <alignment horizontal="left" vertical="center"/>
    </xf>
    <xf numFmtId="164" fontId="34" fillId="0" borderId="0" xfId="1" applyNumberFormat="1" applyFont="1" applyFill="1" applyAlignment="1" applyProtection="1">
      <alignment horizontal="left" vertical="center"/>
    </xf>
    <xf numFmtId="164" fontId="23" fillId="0" borderId="0" xfId="1" applyNumberFormat="1" applyFont="1" applyFill="1" applyAlignment="1" applyProtection="1">
      <alignment horizontal="left" vertical="center"/>
    </xf>
    <xf numFmtId="164" fontId="8" fillId="0" borderId="0" xfId="1" applyNumberFormat="1" applyFont="1" applyAlignment="1" applyProtection="1">
      <alignment horizontal="left" wrapText="1"/>
    </xf>
    <xf numFmtId="164" fontId="34" fillId="0" borderId="0" xfId="1" applyNumberFormat="1" applyFont="1" applyFill="1" applyAlignment="1" applyProtection="1">
      <alignment horizontal="left"/>
    </xf>
    <xf numFmtId="0" fontId="49" fillId="0" borderId="0" xfId="0" applyFont="1" applyAlignment="1">
      <alignment horizontal="left" vertical="center"/>
    </xf>
    <xf numFmtId="0" fontId="47" fillId="0" borderId="0" xfId="0" applyFont="1" applyAlignment="1">
      <alignment horizontal="left"/>
    </xf>
    <xf numFmtId="164" fontId="49" fillId="0" borderId="0" xfId="1" applyNumberFormat="1" applyFont="1" applyAlignment="1" applyProtection="1">
      <alignment horizontal="left"/>
    </xf>
    <xf numFmtId="164" fontId="47" fillId="0" borderId="0" xfId="1" applyNumberFormat="1" applyFont="1" applyAlignment="1" applyProtection="1">
      <alignment horizontal="left"/>
    </xf>
    <xf numFmtId="164" fontId="47" fillId="0" borderId="0" xfId="1" applyNumberFormat="1" applyFont="1" applyAlignment="1" applyProtection="1">
      <alignment horizontal="left" wrapText="1"/>
    </xf>
    <xf numFmtId="0" fontId="44" fillId="4" borderId="1" xfId="0" applyFont="1" applyFill="1" applyBorder="1" applyAlignment="1">
      <alignment horizontal="left" vertical="center" wrapText="1"/>
    </xf>
    <xf numFmtId="164" fontId="44" fillId="4" borderId="1" xfId="1" applyNumberFormat="1" applyFont="1" applyFill="1" applyBorder="1" applyAlignment="1" applyProtection="1">
      <alignment horizontal="left" vertical="center"/>
    </xf>
    <xf numFmtId="0" fontId="44" fillId="4" borderId="1" xfId="0" applyFont="1" applyFill="1" applyBorder="1" applyAlignment="1">
      <alignment horizontal="left" vertical="center"/>
    </xf>
    <xf numFmtId="0" fontId="44" fillId="4" borderId="1" xfId="1" applyNumberFormat="1" applyFont="1" applyFill="1" applyBorder="1" applyAlignment="1" applyProtection="1">
      <alignment horizontal="right" vertical="center"/>
    </xf>
    <xf numFmtId="0" fontId="45" fillId="8" borderId="9" xfId="0" applyFont="1" applyFill="1" applyBorder="1"/>
    <xf numFmtId="164" fontId="45" fillId="8" borderId="9" xfId="1" applyNumberFormat="1" applyFont="1" applyFill="1" applyBorder="1" applyProtection="1"/>
    <xf numFmtId="0" fontId="8" fillId="0" borderId="34" xfId="0" applyFont="1" applyBorder="1" applyAlignment="1">
      <alignment horizontal="left" wrapText="1" indent="1"/>
    </xf>
    <xf numFmtId="0" fontId="8" fillId="0" borderId="34" xfId="0" applyFont="1" applyBorder="1" applyAlignment="1">
      <alignment vertical="center" wrapText="1"/>
    </xf>
    <xf numFmtId="0" fontId="8" fillId="0" borderId="34" xfId="0" applyFont="1" applyBorder="1" applyAlignment="1">
      <alignment horizontal="left" vertical="center" wrapText="1"/>
    </xf>
    <xf numFmtId="0" fontId="8" fillId="0" borderId="34" xfId="0" applyFont="1" applyBorder="1" applyAlignment="1">
      <alignment horizontal="left"/>
    </xf>
    <xf numFmtId="164" fontId="8" fillId="5" borderId="34" xfId="1" applyNumberFormat="1" applyFont="1" applyFill="1" applyBorder="1" applyProtection="1"/>
    <xf numFmtId="0" fontId="7" fillId="0" borderId="9" xfId="0" applyFont="1" applyBorder="1" applyAlignment="1">
      <alignment wrapText="1"/>
    </xf>
    <xf numFmtId="164" fontId="7" fillId="5" borderId="9" xfId="1" applyNumberFormat="1" applyFont="1" applyFill="1" applyBorder="1" applyAlignment="1" applyProtection="1">
      <alignment wrapText="1"/>
    </xf>
    <xf numFmtId="164" fontId="7" fillId="0" borderId="9" xfId="1" applyNumberFormat="1" applyFont="1" applyBorder="1" applyAlignment="1" applyProtection="1">
      <alignment wrapText="1"/>
    </xf>
    <xf numFmtId="0" fontId="8" fillId="0" borderId="40" xfId="0" applyFont="1" applyBorder="1" applyAlignment="1">
      <alignment horizontal="left" wrapText="1" indent="1"/>
    </xf>
    <xf numFmtId="0" fontId="8" fillId="0" borderId="40" xfId="0" applyFont="1" applyBorder="1" applyAlignment="1">
      <alignment vertical="center" wrapText="1"/>
    </xf>
    <xf numFmtId="0" fontId="8" fillId="0" borderId="40" xfId="0" applyFont="1" applyBorder="1" applyAlignment="1">
      <alignment horizontal="left" vertical="center" wrapText="1"/>
    </xf>
    <xf numFmtId="0" fontId="8" fillId="0" borderId="40" xfId="0" applyFont="1" applyBorder="1" applyAlignment="1">
      <alignment horizontal="left"/>
    </xf>
    <xf numFmtId="164" fontId="8" fillId="5" borderId="40" xfId="1" applyNumberFormat="1" applyFont="1" applyFill="1" applyBorder="1" applyProtection="1"/>
    <xf numFmtId="0" fontId="7" fillId="0" borderId="9" xfId="0" applyFont="1" applyBorder="1" applyAlignment="1">
      <alignment horizontal="left"/>
    </xf>
    <xf numFmtId="164" fontId="7" fillId="5" borderId="9" xfId="1" applyNumberFormat="1" applyFont="1" applyFill="1" applyBorder="1" applyProtection="1"/>
    <xf numFmtId="1" fontId="8" fillId="5" borderId="34" xfId="1" applyNumberFormat="1" applyFont="1" applyFill="1" applyBorder="1" applyProtection="1"/>
    <xf numFmtId="1" fontId="7" fillId="5" borderId="9" xfId="1" applyNumberFormat="1" applyFont="1" applyFill="1" applyBorder="1" applyAlignment="1" applyProtection="1">
      <alignment wrapText="1"/>
    </xf>
    <xf numFmtId="1" fontId="7" fillId="0" borderId="9" xfId="1" applyNumberFormat="1" applyFont="1" applyBorder="1" applyAlignment="1" applyProtection="1">
      <alignment wrapText="1"/>
    </xf>
    <xf numFmtId="0" fontId="7" fillId="0" borderId="16" xfId="0" applyFont="1" applyBorder="1" applyAlignment="1">
      <alignment wrapText="1"/>
    </xf>
    <xf numFmtId="1" fontId="7" fillId="5" borderId="16" xfId="1" applyNumberFormat="1" applyFont="1" applyFill="1" applyBorder="1" applyAlignment="1" applyProtection="1">
      <alignment wrapText="1"/>
    </xf>
    <xf numFmtId="1" fontId="7" fillId="0" borderId="16" xfId="1" applyNumberFormat="1" applyFont="1" applyBorder="1" applyAlignment="1" applyProtection="1">
      <alignment wrapText="1"/>
    </xf>
    <xf numFmtId="0" fontId="7" fillId="0" borderId="1" xfId="0" applyFont="1" applyBorder="1" applyAlignment="1">
      <alignment horizontal="left" wrapText="1" indent="1"/>
    </xf>
    <xf numFmtId="0" fontId="7" fillId="0" borderId="1" xfId="0" applyFont="1" applyBorder="1" applyAlignment="1">
      <alignment wrapText="1"/>
    </xf>
    <xf numFmtId="1" fontId="7" fillId="0" borderId="1" xfId="1" applyNumberFormat="1" applyFont="1" applyFill="1" applyBorder="1" applyAlignment="1" applyProtection="1">
      <alignment wrapText="1"/>
    </xf>
    <xf numFmtId="1" fontId="7" fillId="0" borderId="1" xfId="1" applyNumberFormat="1" applyFont="1" applyBorder="1" applyAlignment="1" applyProtection="1">
      <alignment wrapText="1"/>
    </xf>
    <xf numFmtId="0" fontId="7" fillId="0" borderId="0" xfId="0" applyFont="1" applyAlignment="1">
      <alignment vertical="top"/>
    </xf>
    <xf numFmtId="164" fontId="8" fillId="0" borderId="0" xfId="1" applyNumberFormat="1" applyFont="1" applyProtection="1"/>
    <xf numFmtId="0" fontId="21" fillId="0" borderId="0" xfId="0" applyFont="1" applyAlignment="1">
      <alignment horizontal="left" wrapText="1"/>
    </xf>
    <xf numFmtId="0" fontId="8" fillId="0" borderId="12" xfId="0" applyFont="1" applyBorder="1"/>
    <xf numFmtId="0" fontId="44" fillId="4" borderId="1" xfId="0" applyFont="1" applyFill="1" applyBorder="1" applyAlignment="1">
      <alignment horizontal="right" vertical="center"/>
    </xf>
    <xf numFmtId="0" fontId="8" fillId="0" borderId="6" xfId="0" applyFont="1" applyBorder="1" applyAlignment="1">
      <alignment vertical="center"/>
    </xf>
    <xf numFmtId="0" fontId="8" fillId="0" borderId="6" xfId="0" applyFont="1" applyBorder="1" applyAlignment="1">
      <alignment horizontal="center" vertical="center"/>
    </xf>
    <xf numFmtId="164" fontId="8" fillId="5" borderId="6" xfId="1" applyNumberFormat="1" applyFont="1" applyFill="1" applyBorder="1" applyAlignment="1" applyProtection="1">
      <alignment horizontal="center" vertical="center"/>
    </xf>
    <xf numFmtId="0" fontId="39" fillId="0" borderId="0" xfId="3" applyFont="1" applyBorder="1" applyAlignment="1" applyProtection="1">
      <alignment horizontal="center" vertical="center"/>
    </xf>
    <xf numFmtId="0" fontId="48" fillId="0" borderId="12" xfId="0" applyFont="1" applyBorder="1" applyAlignment="1">
      <alignment horizontal="left" vertical="top" wrapText="1"/>
    </xf>
    <xf numFmtId="3" fontId="8" fillId="0" borderId="12" xfId="0" applyNumberFormat="1" applyFont="1" applyBorder="1" applyAlignment="1">
      <alignment horizontal="right"/>
    </xf>
    <xf numFmtId="0" fontId="44" fillId="0" borderId="0" xfId="0" applyFont="1" applyAlignment="1">
      <alignment horizontal="left" vertical="center"/>
    </xf>
    <xf numFmtId="0" fontId="21" fillId="0" borderId="4" xfId="0" applyFont="1" applyBorder="1" applyAlignment="1">
      <alignment vertical="center"/>
    </xf>
    <xf numFmtId="164" fontId="21" fillId="5" borderId="4" xfId="1" applyNumberFormat="1" applyFont="1" applyFill="1" applyBorder="1" applyAlignment="1" applyProtection="1">
      <alignment horizontal="center" vertical="center"/>
    </xf>
    <xf numFmtId="0" fontId="8" fillId="0" borderId="3" xfId="0" applyFont="1" applyBorder="1" applyAlignment="1">
      <alignment vertical="center"/>
    </xf>
    <xf numFmtId="0" fontId="8" fillId="0" borderId="3" xfId="0" applyFont="1" applyBorder="1" applyAlignment="1">
      <alignment horizontal="left" vertical="center" wrapText="1"/>
    </xf>
    <xf numFmtId="0" fontId="21" fillId="0" borderId="3" xfId="0" applyFont="1" applyBorder="1" applyAlignment="1">
      <alignment vertical="center"/>
    </xf>
    <xf numFmtId="164" fontId="21" fillId="5" borderId="3" xfId="1" applyNumberFormat="1" applyFont="1" applyFill="1" applyBorder="1" applyAlignment="1" applyProtection="1">
      <alignment horizontal="center" vertical="center"/>
    </xf>
    <xf numFmtId="0" fontId="7" fillId="0" borderId="2" xfId="0" applyFont="1" applyBorder="1" applyAlignment="1">
      <alignment vertical="center"/>
    </xf>
    <xf numFmtId="0" fontId="45" fillId="0" borderId="2" xfId="0" applyFont="1" applyBorder="1" applyAlignment="1">
      <alignment vertical="center"/>
    </xf>
    <xf numFmtId="164" fontId="45" fillId="5" borderId="2" xfId="1" applyNumberFormat="1" applyFont="1" applyFill="1" applyBorder="1" applyAlignment="1" applyProtection="1">
      <alignment horizontal="center" vertical="center"/>
    </xf>
    <xf numFmtId="0" fontId="44" fillId="4" borderId="0" xfId="0" applyFont="1" applyFill="1" applyAlignment="1">
      <alignment vertical="center" wrapText="1"/>
    </xf>
    <xf numFmtId="0" fontId="44" fillId="4" borderId="0" xfId="0" applyFont="1" applyFill="1" applyAlignment="1">
      <alignment horizontal="left" vertical="center"/>
    </xf>
    <xf numFmtId="0" fontId="44" fillId="4" borderId="21" xfId="0" applyFont="1" applyFill="1" applyBorder="1" applyAlignment="1">
      <alignment horizontal="center" vertical="center"/>
    </xf>
    <xf numFmtId="0" fontId="44" fillId="4" borderId="0" xfId="0" applyFont="1" applyFill="1" applyAlignment="1">
      <alignment horizontal="center" vertical="center"/>
    </xf>
    <xf numFmtId="0" fontId="44" fillId="4" borderId="8" xfId="0" applyFont="1" applyFill="1" applyBorder="1" applyAlignment="1">
      <alignment vertical="center" wrapText="1"/>
    </xf>
    <xf numFmtId="0" fontId="44" fillId="4" borderId="8" xfId="0" applyFont="1" applyFill="1" applyBorder="1" applyAlignment="1">
      <alignment horizontal="left" vertical="center"/>
    </xf>
    <xf numFmtId="0" fontId="44" fillId="4" borderId="24" xfId="0" applyFont="1" applyFill="1" applyBorder="1" applyAlignment="1">
      <alignment horizontal="center" vertical="center"/>
    </xf>
    <xf numFmtId="0" fontId="44" fillId="4" borderId="8" xfId="0" applyFont="1" applyFill="1" applyBorder="1" applyAlignment="1">
      <alignment horizontal="center" vertical="center"/>
    </xf>
    <xf numFmtId="164" fontId="44" fillId="4" borderId="8" xfId="1" applyNumberFormat="1" applyFont="1" applyFill="1" applyBorder="1" applyAlignment="1" applyProtection="1">
      <alignment horizontal="center" vertical="center"/>
    </xf>
    <xf numFmtId="0" fontId="47" fillId="3" borderId="4" xfId="0" applyFont="1" applyFill="1" applyBorder="1" applyAlignment="1">
      <alignment horizontal="left" vertical="center" wrapText="1"/>
    </xf>
    <xf numFmtId="1" fontId="47" fillId="5" borderId="4" xfId="0" applyNumberFormat="1" applyFont="1" applyFill="1" applyBorder="1" applyAlignment="1">
      <alignment horizontal="center" vertical="center"/>
    </xf>
    <xf numFmtId="1" fontId="8" fillId="5" borderId="4" xfId="0" applyNumberFormat="1" applyFont="1" applyFill="1" applyBorder="1" applyAlignment="1">
      <alignment horizontal="center" vertical="center"/>
    </xf>
    <xf numFmtId="1" fontId="8" fillId="0" borderId="4" xfId="0" applyNumberFormat="1" applyFont="1" applyBorder="1" applyAlignment="1">
      <alignment horizontal="right" vertical="center"/>
    </xf>
    <xf numFmtId="0" fontId="8" fillId="0" borderId="4" xfId="0" applyFont="1" applyBorder="1" applyAlignment="1">
      <alignment horizontal="right" vertical="center"/>
    </xf>
    <xf numFmtId="0" fontId="21" fillId="3" borderId="4" xfId="0" applyFont="1" applyFill="1" applyBorder="1" applyAlignment="1">
      <alignment vertical="center"/>
    </xf>
    <xf numFmtId="0" fontId="21" fillId="8" borderId="0" xfId="0" applyFont="1" applyFill="1" applyAlignment="1">
      <alignment horizontal="left" vertical="center" wrapText="1"/>
    </xf>
    <xf numFmtId="0" fontId="21" fillId="8" borderId="4" xfId="0" applyFont="1" applyFill="1" applyBorder="1" applyAlignment="1">
      <alignment horizontal="left" vertical="center" wrapText="1"/>
    </xf>
    <xf numFmtId="1" fontId="45" fillId="8" borderId="4" xfId="0" applyNumberFormat="1" applyFont="1" applyFill="1" applyBorder="1" applyAlignment="1">
      <alignment horizontal="center" vertical="center"/>
    </xf>
    <xf numFmtId="1" fontId="45" fillId="8" borderId="0" xfId="0" applyNumberFormat="1" applyFont="1" applyFill="1" applyAlignment="1">
      <alignment horizontal="center" vertical="center"/>
    </xf>
    <xf numFmtId="1" fontId="45" fillId="8" borderId="7" xfId="0" applyNumberFormat="1" applyFont="1" applyFill="1" applyBorder="1" applyAlignment="1">
      <alignment horizontal="right" vertical="center"/>
    </xf>
    <xf numFmtId="1" fontId="45" fillId="8" borderId="0" xfId="0" applyNumberFormat="1" applyFont="1" applyFill="1" applyAlignment="1">
      <alignment horizontal="right" vertical="center"/>
    </xf>
    <xf numFmtId="0" fontId="47" fillId="3" borderId="6" xfId="0" applyFont="1" applyFill="1" applyBorder="1" applyAlignment="1">
      <alignment horizontal="left" vertical="center" wrapText="1"/>
    </xf>
    <xf numFmtId="1" fontId="47" fillId="5" borderId="6" xfId="0" applyNumberFormat="1" applyFont="1" applyFill="1" applyBorder="1" applyAlignment="1">
      <alignment horizontal="center" vertical="center"/>
    </xf>
    <xf numFmtId="1" fontId="8" fillId="5" borderId="6" xfId="0" applyNumberFormat="1" applyFont="1" applyFill="1" applyBorder="1" applyAlignment="1">
      <alignment horizontal="center" vertical="center"/>
    </xf>
    <xf numFmtId="1" fontId="8" fillId="0" borderId="6" xfId="0" applyNumberFormat="1" applyFont="1" applyBorder="1" applyAlignment="1">
      <alignment horizontal="right" vertical="center"/>
    </xf>
    <xf numFmtId="0" fontId="8" fillId="0" borderId="6" xfId="0" applyFont="1" applyBorder="1" applyAlignment="1">
      <alignment horizontal="right" vertical="center"/>
    </xf>
    <xf numFmtId="0" fontId="8" fillId="0" borderId="12" xfId="0" applyFont="1" applyBorder="1" applyAlignment="1">
      <alignment horizontal="left" vertical="center"/>
    </xf>
    <xf numFmtId="0" fontId="8" fillId="0" borderId="12" xfId="0" applyFont="1" applyBorder="1" applyAlignment="1">
      <alignment vertical="center"/>
    </xf>
    <xf numFmtId="3" fontId="8" fillId="0" borderId="12" xfId="0" applyNumberFormat="1" applyFont="1" applyBorder="1" applyAlignment="1">
      <alignment horizontal="right" vertical="center"/>
    </xf>
    <xf numFmtId="0" fontId="8" fillId="0" borderId="12" xfId="0" applyFont="1" applyBorder="1" applyAlignment="1">
      <alignment horizontal="center" vertical="center" wrapText="1"/>
    </xf>
    <xf numFmtId="0" fontId="8" fillId="0" borderId="12" xfId="0" applyFont="1" applyBorder="1" applyAlignment="1">
      <alignment vertical="center" wrapText="1"/>
    </xf>
    <xf numFmtId="0" fontId="44" fillId="4" borderId="1" xfId="0" applyFont="1" applyFill="1" applyBorder="1" applyAlignment="1">
      <alignment horizontal="center" vertical="center" wrapText="1"/>
    </xf>
    <xf numFmtId="0" fontId="44" fillId="0" borderId="0" xfId="0" applyFont="1" applyAlignment="1">
      <alignment horizontal="left" vertical="center" wrapText="1"/>
    </xf>
    <xf numFmtId="0" fontId="21" fillId="8" borderId="4" xfId="0" applyFont="1" applyFill="1" applyBorder="1" applyAlignment="1">
      <alignment horizontal="right" vertical="center" wrapText="1"/>
    </xf>
    <xf numFmtId="0" fontId="45" fillId="8" borderId="4" xfId="0" applyFont="1" applyFill="1" applyBorder="1" applyAlignment="1">
      <alignment horizontal="center" vertical="center"/>
    </xf>
    <xf numFmtId="0" fontId="45" fillId="8" borderId="17" xfId="0" applyFont="1" applyFill="1" applyBorder="1" applyAlignment="1">
      <alignment horizontal="center" vertical="center"/>
    </xf>
    <xf numFmtId="0" fontId="45" fillId="8" borderId="18" xfId="0" applyFont="1" applyFill="1" applyBorder="1" applyAlignment="1">
      <alignment horizontal="center" vertical="center"/>
    </xf>
    <xf numFmtId="0" fontId="21" fillId="0" borderId="0" xfId="0" applyFont="1" applyAlignment="1">
      <alignment horizontal="right" vertical="center" wrapText="1"/>
    </xf>
    <xf numFmtId="0" fontId="8" fillId="0" borderId="4" xfId="0" applyFont="1" applyBorder="1" applyAlignment="1">
      <alignment horizontal="right" vertical="center" wrapText="1"/>
    </xf>
    <xf numFmtId="0" fontId="8" fillId="0" borderId="4" xfId="0" applyFont="1" applyBorder="1" applyAlignment="1">
      <alignment horizontal="center" vertical="center"/>
    </xf>
    <xf numFmtId="1" fontId="21" fillId="5" borderId="17" xfId="2" applyNumberFormat="1" applyFont="1" applyFill="1" applyBorder="1" applyAlignment="1" applyProtection="1">
      <alignment horizontal="center" vertical="center"/>
    </xf>
    <xf numFmtId="1" fontId="21" fillId="5" borderId="18" xfId="2" applyNumberFormat="1" applyFont="1" applyFill="1" applyBorder="1" applyAlignment="1" applyProtection="1">
      <alignment horizontal="center" vertical="center"/>
    </xf>
    <xf numFmtId="0" fontId="21" fillId="0" borderId="0" xfId="0" applyFont="1" applyAlignment="1">
      <alignment vertical="center" wrapText="1"/>
    </xf>
    <xf numFmtId="0" fontId="45" fillId="8" borderId="0" xfId="0" applyFont="1" applyFill="1" applyAlignment="1">
      <alignment horizontal="left" vertical="center" wrapText="1"/>
    </xf>
    <xf numFmtId="0" fontId="45" fillId="8" borderId="0" xfId="0" applyFont="1" applyFill="1" applyAlignment="1">
      <alignment horizontal="center" vertical="center"/>
    </xf>
    <xf numFmtId="9" fontId="47" fillId="3" borderId="4" xfId="2" applyFont="1" applyFill="1" applyBorder="1" applyAlignment="1" applyProtection="1">
      <alignment horizontal="left" vertical="center"/>
    </xf>
    <xf numFmtId="0" fontId="47" fillId="0" borderId="4" xfId="0" applyFont="1" applyBorder="1" applyAlignment="1">
      <alignment horizontal="center" vertical="center"/>
    </xf>
    <xf numFmtId="1" fontId="21" fillId="0" borderId="0" xfId="0" applyNumberFormat="1" applyFont="1" applyAlignment="1">
      <alignment vertical="center"/>
    </xf>
    <xf numFmtId="0" fontId="21" fillId="3" borderId="6" xfId="0" applyFont="1" applyFill="1" applyBorder="1" applyAlignment="1">
      <alignment vertical="center"/>
    </xf>
    <xf numFmtId="9" fontId="47" fillId="3" borderId="6" xfId="2" applyFont="1" applyFill="1" applyBorder="1" applyAlignment="1" applyProtection="1">
      <alignment horizontal="left" vertical="center"/>
    </xf>
    <xf numFmtId="0" fontId="47" fillId="0" borderId="6" xfId="0" applyFont="1" applyBorder="1" applyAlignment="1">
      <alignment horizontal="center" vertical="center"/>
    </xf>
    <xf numFmtId="0" fontId="21" fillId="3" borderId="0" xfId="0" applyFont="1" applyFill="1" applyAlignment="1">
      <alignment vertical="center"/>
    </xf>
    <xf numFmtId="9" fontId="47" fillId="3" borderId="0" xfId="2" applyFont="1" applyFill="1" applyBorder="1" applyAlignment="1" applyProtection="1">
      <alignment horizontal="left" vertical="center"/>
    </xf>
    <xf numFmtId="0" fontId="47" fillId="0" borderId="0" xfId="0" applyFont="1" applyAlignment="1">
      <alignment horizontal="center" vertical="center"/>
    </xf>
    <xf numFmtId="167" fontId="47" fillId="0" borderId="0" xfId="0" applyNumberFormat="1" applyFont="1" applyAlignment="1">
      <alignment horizontal="center" vertical="center"/>
    </xf>
    <xf numFmtId="167" fontId="47" fillId="3" borderId="0" xfId="0" applyNumberFormat="1" applyFont="1" applyFill="1" applyAlignment="1">
      <alignment horizontal="center" vertical="center"/>
    </xf>
    <xf numFmtId="167" fontId="21" fillId="3" borderId="0" xfId="0" applyNumberFormat="1" applyFont="1" applyFill="1" applyAlignment="1">
      <alignment horizontal="center" vertical="center"/>
    </xf>
    <xf numFmtId="167" fontId="8" fillId="0" borderId="0" xfId="0" applyNumberFormat="1" applyFont="1" applyAlignment="1">
      <alignment horizontal="center" vertical="center"/>
    </xf>
    <xf numFmtId="0" fontId="54" fillId="0" borderId="0" xfId="0" applyFont="1" applyAlignment="1">
      <alignment horizontal="left" vertical="center"/>
    </xf>
    <xf numFmtId="0" fontId="51" fillId="0" borderId="12" xfId="0" applyFont="1" applyBorder="1" applyAlignment="1">
      <alignment horizontal="left" vertical="top"/>
    </xf>
    <xf numFmtId="0" fontId="50" fillId="0" borderId="12" xfId="0" applyFont="1" applyBorder="1" applyAlignment="1">
      <alignment horizontal="left" vertical="center"/>
    </xf>
    <xf numFmtId="0" fontId="21" fillId="5" borderId="17" xfId="1" applyNumberFormat="1" applyFont="1" applyFill="1" applyBorder="1" applyAlignment="1" applyProtection="1">
      <alignment horizontal="center" vertical="center"/>
    </xf>
    <xf numFmtId="0" fontId="21" fillId="5" borderId="18" xfId="1" applyNumberFormat="1" applyFont="1" applyFill="1" applyBorder="1" applyAlignment="1" applyProtection="1">
      <alignment horizontal="center" vertical="center"/>
    </xf>
    <xf numFmtId="0" fontId="21" fillId="0" borderId="7" xfId="3" applyFont="1" applyBorder="1" applyAlignment="1" applyProtection="1">
      <alignment horizontal="left" vertical="center" wrapText="1"/>
    </xf>
    <xf numFmtId="0" fontId="21" fillId="5" borderId="25" xfId="1" applyNumberFormat="1" applyFont="1" applyFill="1" applyBorder="1" applyAlignment="1" applyProtection="1">
      <alignment horizontal="center" vertical="center"/>
    </xf>
    <xf numFmtId="0" fontId="21" fillId="5" borderId="26" xfId="1" applyNumberFormat="1" applyFont="1" applyFill="1" applyBorder="1" applyAlignment="1" applyProtection="1">
      <alignment horizontal="center" vertical="center"/>
    </xf>
    <xf numFmtId="0" fontId="45" fillId="0" borderId="9" xfId="3" applyFont="1" applyBorder="1" applyAlignment="1" applyProtection="1">
      <alignment horizontal="left" vertical="center"/>
    </xf>
    <xf numFmtId="0" fontId="45" fillId="0" borderId="9" xfId="3" applyFont="1" applyBorder="1" applyAlignment="1" applyProtection="1">
      <alignment horizontal="left" vertical="center" wrapText="1"/>
    </xf>
    <xf numFmtId="0" fontId="45" fillId="5" borderId="30" xfId="1" applyNumberFormat="1" applyFont="1" applyFill="1" applyBorder="1" applyAlignment="1" applyProtection="1">
      <alignment horizontal="center" vertical="center"/>
    </xf>
    <xf numFmtId="0" fontId="45" fillId="5" borderId="29" xfId="1" applyNumberFormat="1" applyFont="1" applyFill="1" applyBorder="1" applyAlignment="1" applyProtection="1">
      <alignment horizontal="center" vertical="center"/>
    </xf>
    <xf numFmtId="0" fontId="7" fillId="0" borderId="0" xfId="0" applyFont="1" applyAlignment="1">
      <alignment horizontal="center" vertical="center" wrapText="1"/>
    </xf>
    <xf numFmtId="0" fontId="45" fillId="8" borderId="24" xfId="1" applyNumberFormat="1" applyFont="1" applyFill="1" applyBorder="1" applyAlignment="1" applyProtection="1">
      <alignment horizontal="center" vertical="center"/>
    </xf>
    <xf numFmtId="0" fontId="45" fillId="8" borderId="27" xfId="1" applyNumberFormat="1" applyFont="1" applyFill="1" applyBorder="1" applyAlignment="1" applyProtection="1">
      <alignment horizontal="center" vertical="center"/>
    </xf>
    <xf numFmtId="0" fontId="45" fillId="8" borderId="8" xfId="1" applyNumberFormat="1" applyFont="1" applyFill="1" applyBorder="1" applyAlignment="1" applyProtection="1">
      <alignment horizontal="center" vertical="center"/>
    </xf>
    <xf numFmtId="0" fontId="45" fillId="8" borderId="17" xfId="1" applyNumberFormat="1" applyFont="1" applyFill="1" applyBorder="1" applyAlignment="1" applyProtection="1">
      <alignment horizontal="center" vertical="center"/>
    </xf>
    <xf numFmtId="0" fontId="45" fillId="8" borderId="18" xfId="1" applyNumberFormat="1" applyFont="1" applyFill="1" applyBorder="1" applyAlignment="1" applyProtection="1">
      <alignment horizontal="center" vertical="center"/>
    </xf>
    <xf numFmtId="0" fontId="45" fillId="8" borderId="4" xfId="1" applyNumberFormat="1" applyFont="1" applyFill="1" applyBorder="1" applyAlignment="1" applyProtection="1">
      <alignment horizontal="center" vertical="center"/>
    </xf>
    <xf numFmtId="0" fontId="21" fillId="5" borderId="19" xfId="1" applyNumberFormat="1" applyFont="1" applyFill="1" applyBorder="1" applyAlignment="1" applyProtection="1">
      <alignment horizontal="center" vertical="center"/>
    </xf>
    <xf numFmtId="0" fontId="21" fillId="5" borderId="20" xfId="1" applyNumberFormat="1" applyFont="1" applyFill="1" applyBorder="1" applyAlignment="1" applyProtection="1">
      <alignment horizontal="center" vertical="center"/>
    </xf>
    <xf numFmtId="164" fontId="44" fillId="0" borderId="0" xfId="1" applyNumberFormat="1" applyFont="1" applyFill="1" applyBorder="1" applyAlignment="1" applyProtection="1">
      <alignment horizontal="center" vertical="center" wrapText="1"/>
    </xf>
    <xf numFmtId="0" fontId="8" fillId="5" borderId="4" xfId="0" applyFont="1" applyFill="1" applyBorder="1" applyAlignment="1">
      <alignment horizontal="center" vertical="center"/>
    </xf>
    <xf numFmtId="0" fontId="21" fillId="8" borderId="0" xfId="0" applyFont="1" applyFill="1" applyAlignment="1">
      <alignment horizontal="center" vertical="center" wrapText="1"/>
    </xf>
    <xf numFmtId="0" fontId="8" fillId="5" borderId="6" xfId="0" applyFont="1" applyFill="1" applyBorder="1" applyAlignment="1">
      <alignment horizontal="center" vertical="center"/>
    </xf>
    <xf numFmtId="0" fontId="44" fillId="4" borderId="1" xfId="0" applyFont="1" applyFill="1" applyBorder="1" applyAlignment="1">
      <alignment horizontal="right" vertical="center" wrapText="1"/>
    </xf>
    <xf numFmtId="0" fontId="21" fillId="3" borderId="4" xfId="0" applyFont="1" applyFill="1" applyBorder="1" applyAlignment="1">
      <alignment horizontal="right" vertical="center"/>
    </xf>
    <xf numFmtId="0" fontId="21" fillId="3" borderId="6" xfId="0" applyFont="1" applyFill="1" applyBorder="1" applyAlignment="1">
      <alignment horizontal="right" vertical="center"/>
    </xf>
    <xf numFmtId="0" fontId="21" fillId="0" borderId="0" xfId="0" applyFont="1" applyAlignment="1">
      <alignment horizontal="center" vertical="center" wrapText="1"/>
    </xf>
    <xf numFmtId="0" fontId="21" fillId="0" borderId="0" xfId="0" applyFont="1" applyAlignment="1">
      <alignment vertical="center"/>
    </xf>
    <xf numFmtId="0" fontId="8" fillId="0" borderId="12" xfId="0" applyFont="1" applyBorder="1" applyAlignment="1">
      <alignment horizontal="right" vertical="center"/>
    </xf>
    <xf numFmtId="0" fontId="50" fillId="0" borderId="12" xfId="0" applyFont="1" applyBorder="1" applyAlignment="1">
      <alignment horizontal="right" vertical="center"/>
    </xf>
    <xf numFmtId="0" fontId="8" fillId="0" borderId="0" xfId="0" applyFont="1" applyAlignment="1">
      <alignment horizontal="right" vertical="center" wrapText="1"/>
    </xf>
    <xf numFmtId="0" fontId="50" fillId="0" borderId="0" xfId="0" applyFont="1" applyAlignment="1">
      <alignment horizontal="left" vertical="center"/>
    </xf>
    <xf numFmtId="0" fontId="56" fillId="0" borderId="0" xfId="0" applyFont="1" applyAlignment="1">
      <alignment horizontal="left" vertical="center"/>
    </xf>
    <xf numFmtId="0" fontId="45" fillId="0" borderId="0" xfId="0" applyFont="1" applyAlignment="1">
      <alignment horizontal="left" vertical="center" wrapText="1"/>
    </xf>
    <xf numFmtId="0" fontId="21" fillId="8" borderId="0" xfId="0" applyFont="1" applyFill="1" applyAlignment="1">
      <alignment horizontal="right" vertical="center" wrapText="1"/>
    </xf>
    <xf numFmtId="164" fontId="21" fillId="0" borderId="0" xfId="1" applyNumberFormat="1" applyFont="1" applyFill="1" applyBorder="1" applyAlignment="1" applyProtection="1">
      <alignment horizontal="center" vertical="center" wrapText="1"/>
    </xf>
    <xf numFmtId="0" fontId="52" fillId="0" borderId="0" xfId="0" applyFont="1" applyAlignment="1">
      <alignment horizontal="center" vertical="center"/>
    </xf>
    <xf numFmtId="0" fontId="52" fillId="0" borderId="0" xfId="0" applyFont="1" applyAlignment="1">
      <alignment horizontal="center" vertical="center" wrapText="1"/>
    </xf>
    <xf numFmtId="0" fontId="45" fillId="3" borderId="4" xfId="0" applyFont="1" applyFill="1" applyBorder="1" applyAlignment="1">
      <alignment vertical="center"/>
    </xf>
    <xf numFmtId="164" fontId="45" fillId="8" borderId="0" xfId="0" applyNumberFormat="1" applyFont="1" applyFill="1" applyAlignment="1">
      <alignment horizontal="left" vertical="center"/>
    </xf>
    <xf numFmtId="0" fontId="21" fillId="0" borderId="0" xfId="0" applyFont="1" applyAlignment="1">
      <alignment horizontal="center" vertical="center"/>
    </xf>
    <xf numFmtId="1" fontId="8" fillId="0" borderId="0" xfId="0" applyNumberFormat="1" applyFont="1" applyAlignment="1">
      <alignment horizontal="center" vertical="center"/>
    </xf>
    <xf numFmtId="0" fontId="46" fillId="0" borderId="0" xfId="0" applyFont="1" applyAlignment="1">
      <alignment vertical="center"/>
    </xf>
    <xf numFmtId="0" fontId="8" fillId="0" borderId="0" xfId="0" applyFont="1" applyAlignment="1">
      <alignment horizontal="right"/>
    </xf>
    <xf numFmtId="0" fontId="7" fillId="5" borderId="4" xfId="0" applyFont="1" applyFill="1" applyBorder="1" applyAlignment="1">
      <alignment horizontal="left" vertical="center"/>
    </xf>
    <xf numFmtId="0" fontId="44" fillId="5" borderId="4" xfId="0" applyFont="1" applyFill="1" applyBorder="1" applyAlignment="1">
      <alignment horizontal="left" vertical="center"/>
    </xf>
    <xf numFmtId="0" fontId="44" fillId="5" borderId="4" xfId="0" applyFont="1" applyFill="1" applyBorder="1" applyAlignment="1">
      <alignment horizontal="left" vertical="center" wrapText="1"/>
    </xf>
    <xf numFmtId="0" fontId="44" fillId="5" borderId="4" xfId="0" applyFont="1" applyFill="1" applyBorder="1" applyAlignment="1">
      <alignment horizontal="right" vertical="center"/>
    </xf>
    <xf numFmtId="9" fontId="8" fillId="5" borderId="4" xfId="0" applyNumberFormat="1" applyFont="1" applyFill="1" applyBorder="1" applyAlignment="1">
      <alignment horizontal="right" vertical="center"/>
    </xf>
    <xf numFmtId="9" fontId="8" fillId="0" borderId="4" xfId="0" applyNumberFormat="1" applyFont="1" applyBorder="1" applyAlignment="1">
      <alignment horizontal="right" vertical="center"/>
    </xf>
    <xf numFmtId="0" fontId="23" fillId="0" borderId="0" xfId="0" applyFont="1" applyAlignment="1">
      <alignment vertical="center" wrapText="1"/>
    </xf>
    <xf numFmtId="0" fontId="21" fillId="0" borderId="4" xfId="0" applyFont="1" applyBorder="1" applyAlignment="1">
      <alignment horizontal="left" vertical="center" wrapText="1"/>
    </xf>
    <xf numFmtId="0" fontId="21" fillId="5" borderId="4" xfId="0" applyFont="1" applyFill="1" applyBorder="1" applyAlignment="1">
      <alignment horizontal="right" vertical="center" wrapText="1"/>
    </xf>
    <xf numFmtId="0" fontId="47" fillId="0" borderId="4" xfId="0" applyFont="1" applyBorder="1" applyAlignment="1">
      <alignment horizontal="right" vertical="center"/>
    </xf>
    <xf numFmtId="0" fontId="47" fillId="0" borderId="6" xfId="0" applyFont="1" applyBorder="1" applyAlignment="1">
      <alignment horizontal="right" vertical="center"/>
    </xf>
    <xf numFmtId="0" fontId="39" fillId="0" borderId="0" xfId="3" applyFont="1" applyAlignment="1" applyProtection="1">
      <alignment horizontal="left" vertical="center"/>
    </xf>
    <xf numFmtId="0" fontId="48" fillId="0" borderId="12" xfId="0" applyFont="1" applyBorder="1" applyAlignment="1">
      <alignment vertical="top"/>
    </xf>
    <xf numFmtId="0" fontId="57" fillId="0" borderId="12" xfId="0" applyFont="1" applyBorder="1" applyAlignment="1">
      <alignment horizontal="left" vertical="center"/>
    </xf>
    <xf numFmtId="0" fontId="57" fillId="0" borderId="12" xfId="0" applyFont="1" applyBorder="1" applyAlignment="1">
      <alignment horizontal="left" vertical="center" wrapText="1"/>
    </xf>
    <xf numFmtId="0" fontId="57" fillId="0" borderId="12" xfId="0" applyFont="1" applyBorder="1" applyAlignment="1">
      <alignment horizontal="right" vertical="center"/>
    </xf>
    <xf numFmtId="0" fontId="57" fillId="0" borderId="12" xfId="0" applyFont="1" applyBorder="1" applyAlignment="1">
      <alignment horizontal="right"/>
    </xf>
    <xf numFmtId="0" fontId="7" fillId="5" borderId="4" xfId="0" applyFont="1" applyFill="1" applyBorder="1" applyAlignment="1">
      <alignment vertical="center"/>
    </xf>
    <xf numFmtId="0" fontId="58" fillId="5" borderId="4" xfId="3" applyFont="1" applyFill="1" applyBorder="1" applyAlignment="1" applyProtection="1">
      <alignment horizontal="left" vertical="center"/>
    </xf>
    <xf numFmtId="0" fontId="7" fillId="5" borderId="4" xfId="0" applyFont="1" applyFill="1" applyBorder="1" applyAlignment="1">
      <alignment horizontal="left" vertical="center" wrapText="1"/>
    </xf>
    <xf numFmtId="0" fontId="7" fillId="5" borderId="4" xfId="0" applyFont="1" applyFill="1" applyBorder="1" applyAlignment="1">
      <alignment horizontal="right" vertical="center"/>
    </xf>
    <xf numFmtId="0" fontId="7" fillId="0" borderId="4" xfId="0" applyFont="1" applyBorder="1" applyAlignment="1">
      <alignment horizontal="left" vertical="center" wrapText="1"/>
    </xf>
    <xf numFmtId="0" fontId="45" fillId="5" borderId="4" xfId="0" applyFont="1" applyFill="1" applyBorder="1" applyAlignment="1">
      <alignment horizontal="right" vertical="center"/>
    </xf>
    <xf numFmtId="0" fontId="45" fillId="0" borderId="4" xfId="0" applyFont="1" applyBorder="1" applyAlignment="1">
      <alignment horizontal="right" vertical="center"/>
    </xf>
    <xf numFmtId="0" fontId="21" fillId="5" borderId="4" xfId="0" applyFont="1" applyFill="1" applyBorder="1" applyAlignment="1">
      <alignment horizontal="right" vertical="center"/>
    </xf>
    <xf numFmtId="0" fontId="21" fillId="0" borderId="4" xfId="0" applyFont="1" applyBorder="1" applyAlignment="1">
      <alignment horizontal="right" vertical="center"/>
    </xf>
    <xf numFmtId="0" fontId="7" fillId="5" borderId="4" xfId="0" applyFont="1" applyFill="1" applyBorder="1" applyAlignment="1">
      <alignment vertical="center" wrapText="1"/>
    </xf>
    <xf numFmtId="0" fontId="7" fillId="0" borderId="4" xfId="0" applyFont="1" applyBorder="1" applyAlignment="1">
      <alignment vertical="center" wrapText="1"/>
    </xf>
    <xf numFmtId="166" fontId="7" fillId="5" borderId="4" xfId="0" applyNumberFormat="1" applyFont="1" applyFill="1" applyBorder="1" applyAlignment="1">
      <alignment horizontal="right" vertical="center" wrapText="1"/>
    </xf>
    <xf numFmtId="0" fontId="34" fillId="0" borderId="0" xfId="0" applyFont="1" applyAlignment="1">
      <alignment vertical="center" wrapText="1"/>
    </xf>
    <xf numFmtId="0" fontId="45" fillId="0" borderId="4" xfId="0" applyFont="1" applyBorder="1" applyAlignment="1">
      <alignment horizontal="left" vertical="center" wrapText="1"/>
    </xf>
    <xf numFmtId="166" fontId="45" fillId="5" borderId="4" xfId="0" applyNumberFormat="1" applyFont="1" applyFill="1" applyBorder="1" applyAlignment="1">
      <alignment horizontal="right" vertical="center" wrapText="1"/>
    </xf>
    <xf numFmtId="166" fontId="45" fillId="0" borderId="4" xfId="0" applyNumberFormat="1" applyFont="1" applyBorder="1" applyAlignment="1">
      <alignment horizontal="right" vertical="center"/>
    </xf>
    <xf numFmtId="166" fontId="45" fillId="0" borderId="4" xfId="0" applyNumberFormat="1" applyFont="1" applyBorder="1" applyAlignment="1">
      <alignment horizontal="right" vertical="center" wrapText="1"/>
    </xf>
    <xf numFmtId="166" fontId="21" fillId="5" borderId="4" xfId="0" applyNumberFormat="1" applyFont="1" applyFill="1" applyBorder="1" applyAlignment="1">
      <alignment horizontal="right" vertical="center" wrapText="1"/>
    </xf>
    <xf numFmtId="166" fontId="47" fillId="0" borderId="4" xfId="0" applyNumberFormat="1" applyFont="1" applyBorder="1" applyAlignment="1">
      <alignment horizontal="right" vertical="center"/>
    </xf>
    <xf numFmtId="0" fontId="21" fillId="0" borderId="4" xfId="0" applyFont="1" applyBorder="1" applyAlignment="1">
      <alignment vertical="center" wrapText="1"/>
    </xf>
    <xf numFmtId="0" fontId="21" fillId="0" borderId="6" xfId="0" applyFont="1" applyBorder="1" applyAlignment="1">
      <alignment vertical="center" wrapText="1"/>
    </xf>
    <xf numFmtId="166" fontId="21" fillId="5" borderId="6" xfId="0" applyNumberFormat="1" applyFont="1" applyFill="1" applyBorder="1" applyAlignment="1">
      <alignment horizontal="right" vertical="center" wrapText="1"/>
    </xf>
    <xf numFmtId="166" fontId="47" fillId="0" borderId="6" xfId="0" applyNumberFormat="1" applyFont="1" applyBorder="1" applyAlignment="1">
      <alignment horizontal="right" vertical="center"/>
    </xf>
    <xf numFmtId="166" fontId="21" fillId="0" borderId="0" xfId="0" applyNumberFormat="1" applyFont="1" applyAlignment="1">
      <alignment horizontal="right" vertical="center" wrapText="1"/>
    </xf>
    <xf numFmtId="166" fontId="47" fillId="0" borderId="0" xfId="0" applyNumberFormat="1" applyFont="1" applyAlignment="1">
      <alignment horizontal="right" vertical="center"/>
    </xf>
    <xf numFmtId="0" fontId="48" fillId="0" borderId="0" xfId="0" applyFont="1" applyAlignment="1">
      <alignment vertical="top"/>
    </xf>
    <xf numFmtId="0" fontId="52" fillId="0" borderId="0" xfId="0" applyFont="1" applyAlignment="1">
      <alignment horizontal="left" vertical="center" wrapText="1"/>
    </xf>
    <xf numFmtId="0" fontId="44" fillId="4" borderId="1" xfId="0" applyFont="1" applyFill="1" applyBorder="1" applyAlignment="1">
      <alignment vertical="center"/>
    </xf>
    <xf numFmtId="0" fontId="44" fillId="0" borderId="0" xfId="0" applyFont="1" applyAlignment="1">
      <alignment horizontal="right" vertical="center"/>
    </xf>
    <xf numFmtId="0" fontId="45" fillId="5" borderId="4" xfId="0" applyFont="1" applyFill="1" applyBorder="1" applyAlignment="1">
      <alignment vertical="center" wrapText="1"/>
    </xf>
    <xf numFmtId="0" fontId="45" fillId="5" borderId="4" xfId="0" applyFont="1" applyFill="1" applyBorder="1" applyAlignment="1">
      <alignment horizontal="left" vertical="center" wrapText="1"/>
    </xf>
    <xf numFmtId="0" fontId="21" fillId="0" borderId="0" xfId="0" applyFont="1" applyAlignment="1">
      <alignment horizontal="right" vertical="center"/>
    </xf>
    <xf numFmtId="0" fontId="21" fillId="0" borderId="13" xfId="0" applyFont="1" applyBorder="1" applyAlignment="1">
      <alignment horizontal="left" vertical="center" wrapText="1"/>
    </xf>
    <xf numFmtId="0" fontId="21" fillId="5" borderId="6" xfId="0" applyFont="1" applyFill="1" applyBorder="1" applyAlignment="1">
      <alignment horizontal="right" vertical="center"/>
    </xf>
    <xf numFmtId="3" fontId="21" fillId="0" borderId="6" xfId="0" applyNumberFormat="1" applyFont="1" applyBorder="1" applyAlignment="1">
      <alignment horizontal="right" vertical="center" wrapText="1"/>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7" fillId="0" borderId="0" xfId="0" applyFont="1" applyAlignment="1">
      <alignment horizontal="left" vertical="center"/>
    </xf>
    <xf numFmtId="0" fontId="20" fillId="0" borderId="0" xfId="0" applyFont="1" applyAlignment="1">
      <alignment vertical="center"/>
    </xf>
    <xf numFmtId="0" fontId="21" fillId="0" borderId="7" xfId="0" applyFont="1" applyBorder="1" applyAlignment="1">
      <alignment horizontal="left" vertical="center"/>
    </xf>
    <xf numFmtId="0" fontId="21" fillId="5" borderId="7" xfId="0" applyFont="1" applyFill="1" applyBorder="1" applyAlignment="1">
      <alignment horizontal="right" vertical="center"/>
    </xf>
    <xf numFmtId="3" fontId="21" fillId="0" borderId="7" xfId="0" applyNumberFormat="1" applyFont="1" applyBorder="1" applyAlignment="1">
      <alignment horizontal="right" vertical="center"/>
    </xf>
    <xf numFmtId="0" fontId="45" fillId="0" borderId="2" xfId="0" applyFont="1" applyBorder="1" applyAlignment="1">
      <alignment horizontal="left" vertical="center"/>
    </xf>
    <xf numFmtId="0" fontId="45" fillId="5" borderId="2" xfId="0" applyFont="1" applyFill="1" applyBorder="1" applyAlignment="1">
      <alignment horizontal="right" vertical="center"/>
    </xf>
    <xf numFmtId="3" fontId="7" fillId="0" borderId="2" xfId="0" applyNumberFormat="1" applyFont="1" applyBorder="1" applyAlignment="1">
      <alignment horizontal="right" vertical="center"/>
    </xf>
    <xf numFmtId="0" fontId="45" fillId="0" borderId="0" xfId="0" applyFont="1" applyAlignment="1">
      <alignment horizontal="right" vertical="center"/>
    </xf>
    <xf numFmtId="3" fontId="7" fillId="0" borderId="0" xfId="0" applyNumberFormat="1" applyFont="1" applyAlignment="1">
      <alignment horizontal="right" vertical="center"/>
    </xf>
    <xf numFmtId="0" fontId="13" fillId="0" borderId="0" xfId="0" applyFont="1"/>
    <xf numFmtId="9" fontId="8" fillId="0" borderId="0" xfId="2" applyFont="1" applyFill="1" applyBorder="1" applyAlignment="1" applyProtection="1">
      <alignment horizontal="center" vertical="center"/>
    </xf>
    <xf numFmtId="0" fontId="36" fillId="0" borderId="0" xfId="0" applyFont="1" applyAlignment="1">
      <alignment horizontal="left" vertical="top"/>
    </xf>
    <xf numFmtId="0" fontId="2" fillId="0" borderId="0" xfId="0" applyFont="1" applyAlignment="1">
      <alignment horizontal="left" wrapText="1"/>
    </xf>
    <xf numFmtId="0" fontId="2" fillId="0" borderId="0" xfId="0" applyFont="1" applyAlignment="1">
      <alignment horizontal="left"/>
    </xf>
    <xf numFmtId="164" fontId="2" fillId="0" borderId="0" xfId="1" applyNumberFormat="1" applyFont="1" applyFill="1" applyAlignment="1" applyProtection="1">
      <alignment horizontal="left"/>
    </xf>
    <xf numFmtId="164" fontId="2" fillId="0" borderId="0" xfId="1" applyNumberFormat="1" applyFont="1" applyAlignment="1" applyProtection="1">
      <alignment horizontal="left"/>
    </xf>
    <xf numFmtId="0" fontId="2" fillId="0" borderId="0" xfId="0" applyFont="1" applyAlignment="1">
      <alignment vertical="center"/>
    </xf>
    <xf numFmtId="0" fontId="2" fillId="0" borderId="0" xfId="0" applyFont="1" applyAlignment="1">
      <alignment horizontal="left" vertical="top"/>
    </xf>
    <xf numFmtId="164" fontId="2" fillId="0" borderId="0" xfId="1" applyNumberFormat="1" applyFont="1" applyAlignment="1">
      <alignment horizontal="left"/>
    </xf>
    <xf numFmtId="0" fontId="13" fillId="0" borderId="0" xfId="0" applyFont="1" applyAlignment="1">
      <alignment horizontal="left" vertical="top" wrapText="1"/>
    </xf>
    <xf numFmtId="0" fontId="43" fillId="4" borderId="36" xfId="0" applyFont="1" applyFill="1" applyBorder="1" applyAlignment="1">
      <alignment horizontal="left" vertical="top" wrapText="1"/>
    </xf>
    <xf numFmtId="0" fontId="43" fillId="4" borderId="37" xfId="0" applyFont="1" applyFill="1" applyBorder="1" applyAlignment="1">
      <alignment horizontal="left" vertical="top" wrapText="1"/>
    </xf>
    <xf numFmtId="0" fontId="43" fillId="4" borderId="38" xfId="0" applyFont="1" applyFill="1" applyBorder="1" applyAlignment="1">
      <alignment horizontal="left" vertical="top" wrapText="1"/>
    </xf>
    <xf numFmtId="0" fontId="43" fillId="4" borderId="39" xfId="0" applyFont="1" applyFill="1" applyBorder="1" applyAlignment="1">
      <alignment horizontal="left" vertical="top" wrapText="1"/>
    </xf>
    <xf numFmtId="0" fontId="44" fillId="4" borderId="37" xfId="0" applyFont="1" applyFill="1" applyBorder="1" applyAlignment="1">
      <alignment horizontal="left" vertical="top" wrapText="1"/>
    </xf>
    <xf numFmtId="0" fontId="44" fillId="4" borderId="38" xfId="0" applyFont="1" applyFill="1" applyBorder="1" applyAlignment="1">
      <alignment horizontal="left" vertical="top" wrapText="1"/>
    </xf>
    <xf numFmtId="0" fontId="44" fillId="4" borderId="39" xfId="0" applyFont="1" applyFill="1" applyBorder="1" applyAlignment="1">
      <alignment horizontal="left" vertical="top" wrapText="1"/>
    </xf>
    <xf numFmtId="0" fontId="44" fillId="4" borderId="36" xfId="0" applyFont="1" applyFill="1" applyBorder="1" applyAlignment="1">
      <alignment horizontal="left" vertical="top" wrapText="1"/>
    </xf>
    <xf numFmtId="0" fontId="8" fillId="0" borderId="0" xfId="0" applyFont="1" applyAlignment="1">
      <alignment horizontal="left" vertical="center" wrapText="1"/>
    </xf>
    <xf numFmtId="0" fontId="32" fillId="0" borderId="0" xfId="0" applyFont="1" applyAlignment="1">
      <alignment horizontal="left" vertical="center"/>
    </xf>
    <xf numFmtId="0" fontId="5" fillId="0" borderId="0" xfId="0" applyFont="1" applyAlignment="1">
      <alignment horizontal="left"/>
    </xf>
    <xf numFmtId="0" fontId="32" fillId="0" borderId="0" xfId="0" applyFont="1" applyAlignment="1">
      <alignment horizontal="left" vertical="top" wrapText="1"/>
    </xf>
    <xf numFmtId="0" fontId="15" fillId="6" borderId="48" xfId="0" applyFont="1" applyFill="1" applyBorder="1" applyAlignment="1">
      <alignment horizontal="left" vertical="center" wrapText="1"/>
    </xf>
    <xf numFmtId="0" fontId="17" fillId="0" borderId="0" xfId="0" applyFont="1" applyAlignment="1">
      <alignment horizontal="left" vertical="top"/>
    </xf>
    <xf numFmtId="0" fontId="14" fillId="0" borderId="0" xfId="0" applyFont="1" applyAlignment="1">
      <alignment horizontal="left" vertical="top" wrapText="1"/>
    </xf>
    <xf numFmtId="0" fontId="17" fillId="0" borderId="0" xfId="0" applyFont="1" applyAlignment="1">
      <alignment horizontal="left" vertical="top" wrapText="1"/>
    </xf>
    <xf numFmtId="0" fontId="25" fillId="0" borderId="47" xfId="0" applyFont="1" applyBorder="1" applyAlignment="1">
      <alignment horizontal="left" vertical="top"/>
    </xf>
    <xf numFmtId="0" fontId="13" fillId="0" borderId="49" xfId="0" applyFont="1" applyBorder="1" applyAlignment="1">
      <alignment horizontal="left" vertical="top"/>
    </xf>
    <xf numFmtId="0" fontId="15" fillId="6" borderId="14" xfId="0" applyFont="1" applyFill="1" applyBorder="1" applyAlignment="1">
      <alignment horizontal="left" vertical="center" wrapText="1"/>
    </xf>
    <xf numFmtId="0" fontId="28" fillId="6" borderId="15" xfId="0" applyFont="1" applyFill="1" applyBorder="1" applyAlignment="1">
      <alignment horizontal="left" vertical="center" wrapText="1"/>
    </xf>
    <xf numFmtId="0" fontId="15" fillId="6" borderId="15" xfId="0" applyFont="1" applyFill="1" applyBorder="1" applyAlignment="1">
      <alignment horizontal="left" vertical="center" wrapText="1"/>
    </xf>
    <xf numFmtId="0" fontId="75" fillId="0" borderId="0" xfId="0" applyFont="1" applyAlignment="1">
      <alignment horizontal="left"/>
    </xf>
    <xf numFmtId="0" fontId="69" fillId="0" borderId="0" xfId="0" applyFont="1" applyAlignment="1">
      <alignment horizontal="left"/>
    </xf>
    <xf numFmtId="49" fontId="69" fillId="0" borderId="0" xfId="0" applyNumberFormat="1" applyFont="1" applyAlignment="1">
      <alignment horizontal="left"/>
    </xf>
    <xf numFmtId="0" fontId="13" fillId="0" borderId="0" xfId="0" applyFont="1" applyAlignment="1">
      <alignment horizontal="left"/>
    </xf>
    <xf numFmtId="0" fontId="69" fillId="0" borderId="0" xfId="0" applyFont="1" applyAlignment="1">
      <alignment horizontal="left" vertical="center"/>
    </xf>
    <xf numFmtId="0" fontId="71" fillId="0" borderId="0" xfId="0" applyFont="1" applyAlignment="1">
      <alignment horizontal="left" vertical="top" wrapText="1"/>
    </xf>
    <xf numFmtId="0" fontId="78" fillId="0" borderId="0" xfId="0" applyFont="1" applyAlignment="1">
      <alignment horizontal="left" vertical="top" wrapText="1"/>
    </xf>
    <xf numFmtId="0" fontId="69" fillId="0" borderId="0" xfId="0" applyFont="1" applyAlignment="1">
      <alignment horizontal="left" vertical="top"/>
    </xf>
    <xf numFmtId="0" fontId="69" fillId="0" borderId="0" xfId="0" applyFont="1" applyAlignment="1">
      <alignment horizontal="left" vertical="top" wrapText="1"/>
    </xf>
    <xf numFmtId="0" fontId="70" fillId="0" borderId="0" xfId="0" applyFont="1" applyAlignment="1">
      <alignment horizontal="left" vertical="top" wrapText="1"/>
    </xf>
    <xf numFmtId="0" fontId="74" fillId="0" borderId="0" xfId="0" applyFont="1" applyAlignment="1">
      <alignment horizontal="left" vertical="top" wrapText="1"/>
    </xf>
    <xf numFmtId="0" fontId="44" fillId="4" borderId="1" xfId="0" applyFont="1" applyFill="1" applyBorder="1" applyAlignment="1">
      <alignment horizontal="center" vertical="center"/>
    </xf>
    <xf numFmtId="167" fontId="8" fillId="0" borderId="6" xfId="0" applyNumberFormat="1" applyFont="1" applyBorder="1" applyAlignment="1">
      <alignment horizontal="center" vertical="center"/>
    </xf>
    <xf numFmtId="167" fontId="8" fillId="0" borderId="19" xfId="0" applyNumberFormat="1" applyFont="1" applyBorder="1" applyAlignment="1">
      <alignment horizontal="center" vertical="center"/>
    </xf>
    <xf numFmtId="167" fontId="8" fillId="0" borderId="20" xfId="0" applyNumberFormat="1" applyFont="1" applyBorder="1" applyAlignment="1">
      <alignment horizontal="center" vertical="center"/>
    </xf>
    <xf numFmtId="0" fontId="45" fillId="8" borderId="17" xfId="0" applyFont="1" applyFill="1" applyBorder="1" applyAlignment="1">
      <alignment horizontal="center" vertical="center"/>
    </xf>
    <xf numFmtId="0" fontId="45" fillId="8" borderId="18" xfId="0" applyFont="1" applyFill="1" applyBorder="1" applyAlignment="1">
      <alignment horizontal="center" vertical="center"/>
    </xf>
    <xf numFmtId="0" fontId="44" fillId="4" borderId="1" xfId="0" applyFont="1" applyFill="1" applyBorder="1" applyAlignment="1">
      <alignment horizontal="left" vertical="center"/>
    </xf>
    <xf numFmtId="0" fontId="44" fillId="4" borderId="0" xfId="0" applyFont="1" applyFill="1" applyAlignment="1">
      <alignment horizontal="left" vertical="center"/>
    </xf>
    <xf numFmtId="0" fontId="44" fillId="4" borderId="8" xfId="0" applyFont="1" applyFill="1" applyBorder="1" applyAlignment="1">
      <alignment horizontal="left" vertical="center"/>
    </xf>
    <xf numFmtId="0" fontId="44" fillId="4" borderId="28" xfId="0" applyFont="1" applyFill="1" applyBorder="1" applyAlignment="1">
      <alignment horizontal="left" vertical="center"/>
    </xf>
    <xf numFmtId="0" fontId="44" fillId="4" borderId="22" xfId="0" applyFont="1" applyFill="1" applyBorder="1" applyAlignment="1">
      <alignment horizontal="left" vertical="center"/>
    </xf>
    <xf numFmtId="0" fontId="44" fillId="4" borderId="27" xfId="0" applyFont="1" applyFill="1" applyBorder="1" applyAlignment="1">
      <alignment horizontal="left" vertical="center"/>
    </xf>
    <xf numFmtId="0" fontId="44" fillId="4" borderId="23" xfId="0" applyFont="1" applyFill="1" applyBorder="1" applyAlignment="1">
      <alignment horizontal="center" vertical="center"/>
    </xf>
    <xf numFmtId="0" fontId="44" fillId="4" borderId="28" xfId="0" applyFont="1" applyFill="1" applyBorder="1" applyAlignment="1">
      <alignment horizontal="center" vertical="center"/>
    </xf>
    <xf numFmtId="0" fontId="44" fillId="4" borderId="1" xfId="0" applyFont="1" applyFill="1" applyBorder="1" applyAlignment="1">
      <alignment horizontal="center" vertical="center" wrapText="1"/>
    </xf>
    <xf numFmtId="0" fontId="45" fillId="8" borderId="24" xfId="0" applyFont="1" applyFill="1" applyBorder="1" applyAlignment="1">
      <alignment horizontal="center" vertical="center"/>
    </xf>
    <xf numFmtId="0" fontId="45" fillId="8" borderId="27" xfId="0" applyFont="1" applyFill="1" applyBorder="1" applyAlignment="1">
      <alignment horizontal="center" vertical="center"/>
    </xf>
    <xf numFmtId="0" fontId="45" fillId="8" borderId="8" xfId="0" applyFont="1" applyFill="1" applyBorder="1" applyAlignment="1">
      <alignment horizontal="center" vertical="center" wrapText="1"/>
    </xf>
    <xf numFmtId="0" fontId="44" fillId="4" borderId="1" xfId="0" applyFont="1" applyFill="1" applyBorder="1" applyAlignment="1">
      <alignment horizontal="left" vertical="center" wrapText="1"/>
    </xf>
    <xf numFmtId="0" fontId="44" fillId="4" borderId="8" xfId="0" applyFont="1" applyFill="1" applyBorder="1" applyAlignment="1">
      <alignment horizontal="left" vertical="center" wrapText="1"/>
    </xf>
    <xf numFmtId="167" fontId="47" fillId="5" borderId="17" xfId="0" applyNumberFormat="1" applyFont="1" applyFill="1" applyBorder="1" applyAlignment="1">
      <alignment horizontal="center" vertical="center"/>
    </xf>
    <xf numFmtId="167" fontId="47" fillId="5" borderId="18" xfId="0" applyNumberFormat="1" applyFont="1" applyFill="1" applyBorder="1" applyAlignment="1">
      <alignment horizontal="center" vertical="center"/>
    </xf>
    <xf numFmtId="167" fontId="47" fillId="5" borderId="19" xfId="0" applyNumberFormat="1" applyFont="1" applyFill="1" applyBorder="1" applyAlignment="1">
      <alignment horizontal="center" vertical="center"/>
    </xf>
    <xf numFmtId="167" fontId="47" fillId="5" borderId="20" xfId="0" applyNumberFormat="1" applyFont="1" applyFill="1" applyBorder="1" applyAlignment="1">
      <alignment horizontal="center" vertical="center"/>
    </xf>
    <xf numFmtId="167" fontId="47" fillId="3" borderId="17" xfId="0" applyNumberFormat="1" applyFont="1" applyFill="1" applyBorder="1" applyAlignment="1">
      <alignment horizontal="center" vertical="center"/>
    </xf>
    <xf numFmtId="167" fontId="47" fillId="3" borderId="18" xfId="0" applyNumberFormat="1" applyFont="1" applyFill="1" applyBorder="1" applyAlignment="1">
      <alignment horizontal="center" vertical="center"/>
    </xf>
    <xf numFmtId="167" fontId="47" fillId="3" borderId="19" xfId="0" applyNumberFormat="1" applyFont="1" applyFill="1" applyBorder="1" applyAlignment="1">
      <alignment horizontal="center" vertical="center"/>
    </xf>
    <xf numFmtId="167" fontId="47" fillId="3" borderId="20" xfId="0" applyNumberFormat="1" applyFont="1" applyFill="1" applyBorder="1" applyAlignment="1">
      <alignment horizontal="center" vertical="center"/>
    </xf>
    <xf numFmtId="164" fontId="21" fillId="0" borderId="0" xfId="1" applyNumberFormat="1" applyFont="1" applyFill="1" applyBorder="1" applyAlignment="1" applyProtection="1">
      <alignment horizontal="center" vertical="center" wrapText="1"/>
    </xf>
    <xf numFmtId="164" fontId="44" fillId="4" borderId="0" xfId="1" applyNumberFormat="1" applyFont="1" applyFill="1" applyBorder="1" applyAlignment="1" applyProtection="1">
      <alignment horizontal="center" vertical="center" wrapText="1"/>
    </xf>
    <xf numFmtId="0" fontId="44" fillId="4" borderId="22" xfId="1" applyNumberFormat="1" applyFont="1" applyFill="1" applyBorder="1" applyAlignment="1" applyProtection="1">
      <alignment horizontal="center" vertical="center" wrapText="1"/>
    </xf>
    <xf numFmtId="0" fontId="44" fillId="4" borderId="27" xfId="1" applyNumberFormat="1" applyFont="1" applyFill="1" applyBorder="1" applyAlignment="1" applyProtection="1">
      <alignment horizontal="center" vertical="center" wrapText="1"/>
    </xf>
    <xf numFmtId="0" fontId="44" fillId="4" borderId="21" xfId="0" applyFont="1" applyFill="1" applyBorder="1" applyAlignment="1">
      <alignment horizontal="center" vertical="center"/>
    </xf>
    <xf numFmtId="0" fontId="44" fillId="4" borderId="0" xfId="0" applyFont="1" applyFill="1" applyAlignment="1">
      <alignment horizontal="center" vertical="center"/>
    </xf>
    <xf numFmtId="167" fontId="21" fillId="3" borderId="19" xfId="0" applyNumberFormat="1" applyFont="1" applyFill="1" applyBorder="1" applyAlignment="1">
      <alignment horizontal="center" vertical="center"/>
    </xf>
    <xf numFmtId="167" fontId="21" fillId="3" borderId="20" xfId="0" applyNumberFormat="1" applyFont="1" applyFill="1" applyBorder="1" applyAlignment="1">
      <alignment horizontal="center" vertical="center"/>
    </xf>
    <xf numFmtId="167" fontId="8" fillId="0" borderId="17" xfId="0" applyNumberFormat="1" applyFont="1" applyBorder="1" applyAlignment="1">
      <alignment horizontal="center" vertical="center"/>
    </xf>
    <xf numFmtId="167" fontId="8" fillId="0" borderId="18" xfId="0" applyNumberFormat="1" applyFont="1" applyBorder="1" applyAlignment="1">
      <alignment horizontal="center" vertical="center"/>
    </xf>
    <xf numFmtId="167" fontId="47" fillId="3" borderId="4" xfId="0" applyNumberFormat="1" applyFont="1" applyFill="1" applyBorder="1" applyAlignment="1">
      <alignment horizontal="center" vertical="center"/>
    </xf>
    <xf numFmtId="0" fontId="78" fillId="0" borderId="0" xfId="0" applyFont="1" applyAlignment="1">
      <alignment horizontal="left" vertical="top"/>
    </xf>
    <xf numFmtId="0" fontId="71" fillId="0" borderId="0" xfId="0" applyFont="1" applyAlignment="1">
      <alignment horizontal="left" wrapText="1"/>
    </xf>
  </cellXfs>
  <cellStyles count="4">
    <cellStyle name="Comma" xfId="1" builtinId="3"/>
    <cellStyle name="Hyperlink" xfId="3" builtinId="8"/>
    <cellStyle name="Normal" xfId="0" builtinId="0"/>
    <cellStyle name="Percent" xfId="2" builtinId="5"/>
  </cellStyles>
  <dxfs count="7">
    <dxf>
      <font>
        <b val="0"/>
        <i val="0"/>
        <strike val="0"/>
        <condense val="0"/>
        <extend val="0"/>
        <outline val="0"/>
        <shadow val="0"/>
        <u val="none"/>
        <vertAlign val="baseline"/>
        <sz val="9"/>
        <color theme="1"/>
        <name val="Arial"/>
        <scheme val="minor"/>
      </font>
      <alignment horizontal="left" vertical="center" textRotation="0" wrapText="1" indent="0" justifyLastLine="0" shrinkToFit="0" readingOrder="0"/>
      <border diagonalUp="0" diagonalDown="0">
        <left style="thin">
          <color theme="7"/>
        </left>
        <right/>
        <top style="thin">
          <color theme="7"/>
        </top>
        <bottom style="thin">
          <color theme="7"/>
        </bottom>
      </border>
      <protection locked="1" hidden="0"/>
    </dxf>
    <dxf>
      <font>
        <b val="0"/>
        <i val="0"/>
        <strike val="0"/>
        <condense val="0"/>
        <extend val="0"/>
        <outline val="0"/>
        <shadow val="0"/>
        <u val="none"/>
        <vertAlign val="baseline"/>
        <sz val="9"/>
        <color theme="1"/>
        <name val="Arial"/>
        <scheme val="minor"/>
      </font>
      <alignment horizontal="left" vertical="center" textRotation="0" wrapText="1" indent="0" justifyLastLine="0" shrinkToFit="0" readingOrder="0"/>
      <border diagonalUp="0" diagonalDown="0">
        <left/>
        <right style="thin">
          <color theme="7"/>
        </right>
        <top style="thin">
          <color theme="7"/>
        </top>
        <bottom style="thin">
          <color theme="7"/>
        </bottom>
      </border>
      <protection locked="1" hidden="0"/>
    </dxf>
    <dxf>
      <border outline="0">
        <top style="thin">
          <color theme="7"/>
        </top>
      </border>
    </dxf>
    <dxf>
      <border outline="0">
        <left style="thin">
          <color theme="7"/>
        </left>
        <right style="thin">
          <color theme="7"/>
        </right>
        <top style="thin">
          <color theme="7"/>
        </top>
        <bottom style="thin">
          <color theme="7"/>
        </bottom>
      </border>
    </dxf>
    <dxf>
      <font>
        <strike val="0"/>
        <outline val="0"/>
        <shadow val="0"/>
        <sz val="9"/>
        <name val="Arial"/>
        <scheme val="minor"/>
      </font>
      <alignment horizontal="left" vertical="center" textRotation="0" wrapText="1" indent="0" justifyLastLine="0" shrinkToFit="0" readingOrder="0"/>
      <protection locked="1" hidden="0"/>
    </dxf>
    <dxf>
      <border outline="0">
        <bottom style="thin">
          <color theme="7"/>
        </bottom>
      </border>
    </dxf>
    <dxf>
      <font>
        <b/>
        <i val="0"/>
        <strike val="0"/>
        <condense val="0"/>
        <extend val="0"/>
        <outline val="0"/>
        <shadow val="0"/>
        <u val="none"/>
        <vertAlign val="baseline"/>
        <sz val="9"/>
        <color theme="0" tint="-4.9989318521683403E-2"/>
        <name val="Arial"/>
        <scheme val="minor"/>
      </font>
      <fill>
        <patternFill patternType="solid">
          <fgColor indexed="64"/>
          <bgColor theme="7"/>
        </patternFill>
      </fill>
      <alignment horizontal="left" vertical="center" textRotation="0" wrapText="1" indent="0" justifyLastLine="0" shrinkToFit="0" readingOrder="0"/>
      <border diagonalUp="0" diagonalDown="0" outline="0">
        <left style="thin">
          <color theme="7"/>
        </left>
        <right style="thin">
          <color theme="7"/>
        </right>
        <top/>
        <bottom/>
      </border>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Ex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Ex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Process Safety incidents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'1. Governance'!$B$9</c:f>
              <c:strCache>
                <c:ptCount val="1"/>
                <c:pt idx="0">
                  <c:v>Total Tier 1 incidents¹</c:v>
                </c:pt>
              </c:strCache>
            </c:strRef>
          </c:tx>
          <c:spPr>
            <a:solidFill>
              <a:schemeClr val="accent1"/>
            </a:solidFill>
            <a:ln>
              <a:noFill/>
            </a:ln>
            <a:effectLst/>
          </c:spPr>
          <c:invertIfNegative val="0"/>
          <c:cat>
            <c:strRef>
              <c:f>'1. Governance'!$F$7:$J$7</c:f>
              <c:strCache>
                <c:ptCount val="5"/>
                <c:pt idx="0">
                  <c:v>FY22</c:v>
                </c:pt>
                <c:pt idx="1">
                  <c:v>FY21</c:v>
                </c:pt>
                <c:pt idx="2">
                  <c:v>FY20</c:v>
                </c:pt>
                <c:pt idx="3">
                  <c:v>FY19</c:v>
                </c:pt>
                <c:pt idx="4">
                  <c:v>FY18</c:v>
                </c:pt>
              </c:strCache>
            </c:strRef>
          </c:cat>
          <c:val>
            <c:numRef>
              <c:f>'1. Governance'!$F$9:$J$9</c:f>
              <c:numCache>
                <c:formatCode>#,##0</c:formatCode>
                <c:ptCount val="5"/>
                <c:pt idx="0" formatCode="0">
                  <c:v>1</c:v>
                </c:pt>
                <c:pt idx="1">
                  <c:v>1</c:v>
                </c:pt>
                <c:pt idx="2">
                  <c:v>1</c:v>
                </c:pt>
                <c:pt idx="3">
                  <c:v>1</c:v>
                </c:pt>
                <c:pt idx="4">
                  <c:v>0</c:v>
                </c:pt>
              </c:numCache>
            </c:numRef>
          </c:val>
          <c:extLst>
            <c:ext xmlns:c16="http://schemas.microsoft.com/office/drawing/2014/chart" uri="{C3380CC4-5D6E-409C-BE32-E72D297353CC}">
              <c16:uniqueId val="{00000001-CEAE-4DA5-9008-5B20F462D3E5}"/>
            </c:ext>
          </c:extLst>
        </c:ser>
        <c:ser>
          <c:idx val="1"/>
          <c:order val="1"/>
          <c:tx>
            <c:strRef>
              <c:f>'1. Governance'!$B$10</c:f>
              <c:strCache>
                <c:ptCount val="1"/>
                <c:pt idx="0">
                  <c:v>Total Tier 2 incidents²</c:v>
                </c:pt>
              </c:strCache>
            </c:strRef>
          </c:tx>
          <c:spPr>
            <a:solidFill>
              <a:schemeClr val="accent2"/>
            </a:solidFill>
            <a:ln>
              <a:noFill/>
            </a:ln>
            <a:effectLst/>
          </c:spPr>
          <c:invertIfNegative val="0"/>
          <c:cat>
            <c:strRef>
              <c:f>'1. Governance'!$F$7:$J$7</c:f>
              <c:strCache>
                <c:ptCount val="5"/>
                <c:pt idx="0">
                  <c:v>FY22</c:v>
                </c:pt>
                <c:pt idx="1">
                  <c:v>FY21</c:v>
                </c:pt>
                <c:pt idx="2">
                  <c:v>FY20</c:v>
                </c:pt>
                <c:pt idx="3">
                  <c:v>FY19</c:v>
                </c:pt>
                <c:pt idx="4">
                  <c:v>FY18</c:v>
                </c:pt>
              </c:strCache>
            </c:strRef>
          </c:cat>
          <c:val>
            <c:numRef>
              <c:f>'1. Governance'!$F$10:$J$10</c:f>
              <c:numCache>
                <c:formatCode>#,##0</c:formatCode>
                <c:ptCount val="5"/>
                <c:pt idx="0" formatCode="0">
                  <c:v>1</c:v>
                </c:pt>
                <c:pt idx="1">
                  <c:v>2</c:v>
                </c:pt>
                <c:pt idx="2">
                  <c:v>2</c:v>
                </c:pt>
                <c:pt idx="3">
                  <c:v>1</c:v>
                </c:pt>
                <c:pt idx="4">
                  <c:v>5</c:v>
                </c:pt>
              </c:numCache>
            </c:numRef>
          </c:val>
          <c:extLst>
            <c:ext xmlns:c16="http://schemas.microsoft.com/office/drawing/2014/chart" uri="{C3380CC4-5D6E-409C-BE32-E72D297353CC}">
              <c16:uniqueId val="{00000003-CEAE-4DA5-9008-5B20F462D3E5}"/>
            </c:ext>
          </c:extLst>
        </c:ser>
        <c:dLbls>
          <c:showLegendKey val="0"/>
          <c:showVal val="0"/>
          <c:showCatName val="0"/>
          <c:showSerName val="0"/>
          <c:showPercent val="0"/>
          <c:showBubbleSize val="0"/>
        </c:dLbls>
        <c:gapWidth val="75"/>
        <c:overlap val="100"/>
        <c:axId val="738002048"/>
        <c:axId val="737998112"/>
      </c:barChart>
      <c:catAx>
        <c:axId val="73800204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998112"/>
        <c:crosses val="autoZero"/>
        <c:auto val="1"/>
        <c:lblAlgn val="ctr"/>
        <c:lblOffset val="100"/>
        <c:noMultiLvlLbl val="0"/>
      </c:catAx>
      <c:valAx>
        <c:axId val="737998112"/>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80020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WHS Hazards Frequency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4472393356103889E-2"/>
          <c:y val="0.19340808612601668"/>
          <c:w val="0.8695821495834265"/>
          <c:h val="0.57123662718099288"/>
        </c:manualLayout>
      </c:layout>
      <c:barChart>
        <c:barDir val="col"/>
        <c:grouping val="clustered"/>
        <c:varyColors val="0"/>
        <c:ser>
          <c:idx val="0"/>
          <c:order val="0"/>
          <c:tx>
            <c:strRef>
              <c:f>'9. Health &amp; Safety'!$B$22</c:f>
              <c:strCache>
                <c:ptCount val="1"/>
                <c:pt idx="0">
                  <c:v>Health &amp; Safety Hazard Frequency Rate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Health &amp; Safety'!$F$16:$J$16</c:f>
              <c:strCache>
                <c:ptCount val="5"/>
                <c:pt idx="0">
                  <c:v>FY22</c:v>
                </c:pt>
                <c:pt idx="1">
                  <c:v>FY21</c:v>
                </c:pt>
                <c:pt idx="2">
                  <c:v>FY20</c:v>
                </c:pt>
                <c:pt idx="3">
                  <c:v>FY19</c:v>
                </c:pt>
                <c:pt idx="4">
                  <c:v>FY18</c:v>
                </c:pt>
              </c:strCache>
            </c:strRef>
          </c:cat>
          <c:val>
            <c:numRef>
              <c:f>'9. Health &amp; Safety'!$F$22:$J$22</c:f>
              <c:numCache>
                <c:formatCode>0.0</c:formatCode>
                <c:ptCount val="5"/>
                <c:pt idx="0">
                  <c:v>546.20000000000005</c:v>
                </c:pt>
                <c:pt idx="1">
                  <c:v>598</c:v>
                </c:pt>
                <c:pt idx="2">
                  <c:v>474</c:v>
                </c:pt>
                <c:pt idx="3">
                  <c:v>420</c:v>
                </c:pt>
                <c:pt idx="4">
                  <c:v>453</c:v>
                </c:pt>
              </c:numCache>
            </c:numRef>
          </c:val>
          <c:extLst>
            <c:ext xmlns:c16="http://schemas.microsoft.com/office/drawing/2014/chart" uri="{C3380CC4-5D6E-409C-BE32-E72D297353CC}">
              <c16:uniqueId val="{00000000-6B0B-4763-B63B-08F5C56548A8}"/>
            </c:ext>
          </c:extLst>
        </c:ser>
        <c:dLbls>
          <c:showLegendKey val="0"/>
          <c:showVal val="1"/>
          <c:showCatName val="0"/>
          <c:showSerName val="0"/>
          <c:showPercent val="0"/>
          <c:showBubbleSize val="0"/>
        </c:dLbls>
        <c:gapWidth val="219"/>
        <c:overlap val="-27"/>
        <c:axId val="164395048"/>
        <c:axId val="164402264"/>
      </c:barChart>
      <c:catAx>
        <c:axId val="16439504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402264"/>
        <c:crosses val="autoZero"/>
        <c:auto val="1"/>
        <c:lblAlgn val="ctr"/>
        <c:lblOffset val="100"/>
        <c:noMultiLvlLbl val="0"/>
      </c:catAx>
      <c:valAx>
        <c:axId val="164402264"/>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395048"/>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 Health &amp; Safety'!$B$10</c:f>
              <c:strCache>
                <c:ptCount val="1"/>
                <c:pt idx="0">
                  <c:v>Health &amp; Safety Management Interactions</c:v>
                </c:pt>
              </c:strCache>
            </c:strRef>
          </c:tx>
          <c:spPr>
            <a:solidFill>
              <a:schemeClr val="accent1"/>
            </a:solidFill>
            <a:ln>
              <a:noFill/>
            </a:ln>
            <a:effectLst/>
          </c:spPr>
          <c:invertIfNegative val="0"/>
          <c:cat>
            <c:strRef>
              <c:f>'9. Health &amp; Safety'!$F$7:$K$7</c:f>
              <c:strCache>
                <c:ptCount val="6"/>
                <c:pt idx="0">
                  <c:v>FY22</c:v>
                </c:pt>
                <c:pt idx="1">
                  <c:v>FY21</c:v>
                </c:pt>
                <c:pt idx="2">
                  <c:v>FY20</c:v>
                </c:pt>
                <c:pt idx="3">
                  <c:v>FY19</c:v>
                </c:pt>
                <c:pt idx="4">
                  <c:v>FY18</c:v>
                </c:pt>
                <c:pt idx="5">
                  <c:v>FY17</c:v>
                </c:pt>
              </c:strCache>
            </c:strRef>
          </c:cat>
          <c:val>
            <c:numRef>
              <c:f>'9. Health &amp; Safety'!$F$10:$K$10</c:f>
              <c:numCache>
                <c:formatCode>_-* #,##0_-;\-* #,##0_-;_-* "-"??_-;_-@_-</c:formatCode>
                <c:ptCount val="6"/>
                <c:pt idx="0" formatCode="General">
                  <c:v>3842</c:v>
                </c:pt>
                <c:pt idx="1">
                  <c:v>3509</c:v>
                </c:pt>
                <c:pt idx="2">
                  <c:v>2216</c:v>
                </c:pt>
                <c:pt idx="3">
                  <c:v>1504</c:v>
                </c:pt>
                <c:pt idx="4">
                  <c:v>1236</c:v>
                </c:pt>
                <c:pt idx="5">
                  <c:v>1263</c:v>
                </c:pt>
              </c:numCache>
            </c:numRef>
          </c:val>
          <c:extLst>
            <c:ext xmlns:c16="http://schemas.microsoft.com/office/drawing/2014/chart" uri="{C3380CC4-5D6E-409C-BE32-E72D297353CC}">
              <c16:uniqueId val="{00000000-7AB2-431E-A0D5-6BBD2D7A501A}"/>
            </c:ext>
          </c:extLst>
        </c:ser>
        <c:dLbls>
          <c:showLegendKey val="0"/>
          <c:showVal val="0"/>
          <c:showCatName val="0"/>
          <c:showSerName val="0"/>
          <c:showPercent val="0"/>
          <c:showBubbleSize val="0"/>
        </c:dLbls>
        <c:gapWidth val="219"/>
        <c:overlap val="-27"/>
        <c:axId val="797527896"/>
        <c:axId val="797529536"/>
      </c:barChart>
      <c:catAx>
        <c:axId val="79752789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529536"/>
        <c:crosses val="autoZero"/>
        <c:auto val="1"/>
        <c:lblAlgn val="ctr"/>
        <c:lblOffset val="100"/>
        <c:noMultiLvlLbl val="0"/>
      </c:catAx>
      <c:valAx>
        <c:axId val="797529536"/>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527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Environmental Warning &amp; Penalty Notices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'10. Environment'!$B$10</c:f>
              <c:strCache>
                <c:ptCount val="1"/>
                <c:pt idx="0">
                  <c:v>Environmental penalty notices received</c:v>
                </c:pt>
              </c:strCache>
            </c:strRef>
          </c:tx>
          <c:spPr>
            <a:solidFill>
              <a:schemeClr val="accent2"/>
            </a:solidFill>
            <a:ln>
              <a:noFill/>
            </a:ln>
            <a:effectLst/>
          </c:spPr>
          <c:invertIfNegative val="0"/>
          <c:cat>
            <c:strRef>
              <c:f>'10. Environment'!$F$7:$K$7</c:f>
              <c:strCache>
                <c:ptCount val="6"/>
                <c:pt idx="0">
                  <c:v>FY22</c:v>
                </c:pt>
                <c:pt idx="1">
                  <c:v>FY21</c:v>
                </c:pt>
                <c:pt idx="2">
                  <c:v>FY20</c:v>
                </c:pt>
                <c:pt idx="3">
                  <c:v>FY19</c:v>
                </c:pt>
                <c:pt idx="4">
                  <c:v>FY18</c:v>
                </c:pt>
                <c:pt idx="5">
                  <c:v>FY17</c:v>
                </c:pt>
              </c:strCache>
            </c:strRef>
          </c:cat>
          <c:val>
            <c:numRef>
              <c:f>'10. Environment'!$F$10:$K$10</c:f>
              <c:numCache>
                <c:formatCode>General</c:formatCode>
                <c:ptCount val="6"/>
                <c:pt idx="0">
                  <c:v>0</c:v>
                </c:pt>
                <c:pt idx="1">
                  <c:v>1</c:v>
                </c:pt>
                <c:pt idx="2" formatCode="#,##0">
                  <c:v>0</c:v>
                </c:pt>
                <c:pt idx="3" formatCode="#,##0">
                  <c:v>0</c:v>
                </c:pt>
                <c:pt idx="4" formatCode="#,##0">
                  <c:v>0</c:v>
                </c:pt>
                <c:pt idx="5" formatCode="#,##0">
                  <c:v>4</c:v>
                </c:pt>
              </c:numCache>
            </c:numRef>
          </c:val>
          <c:extLst>
            <c:ext xmlns:c16="http://schemas.microsoft.com/office/drawing/2014/chart" uri="{C3380CC4-5D6E-409C-BE32-E72D297353CC}">
              <c16:uniqueId val="{00000000-3DB8-4B3C-80AD-0DC879878AAA}"/>
            </c:ext>
          </c:extLst>
        </c:ser>
        <c:ser>
          <c:idx val="0"/>
          <c:order val="1"/>
          <c:tx>
            <c:strRef>
              <c:f>'10. Environment'!$B$9</c:f>
              <c:strCache>
                <c:ptCount val="1"/>
                <c:pt idx="0">
                  <c:v>Environmental warning notices received</c:v>
                </c:pt>
              </c:strCache>
            </c:strRef>
          </c:tx>
          <c:spPr>
            <a:solidFill>
              <a:schemeClr val="accent1"/>
            </a:solidFill>
            <a:ln>
              <a:noFill/>
            </a:ln>
            <a:effectLst/>
          </c:spPr>
          <c:invertIfNegative val="0"/>
          <c:cat>
            <c:strRef>
              <c:f>'10. Environment'!$F$7:$K$7</c:f>
              <c:strCache>
                <c:ptCount val="6"/>
                <c:pt idx="0">
                  <c:v>FY22</c:v>
                </c:pt>
                <c:pt idx="1">
                  <c:v>FY21</c:v>
                </c:pt>
                <c:pt idx="2">
                  <c:v>FY20</c:v>
                </c:pt>
                <c:pt idx="3">
                  <c:v>FY19</c:v>
                </c:pt>
                <c:pt idx="4">
                  <c:v>FY18</c:v>
                </c:pt>
                <c:pt idx="5">
                  <c:v>FY17</c:v>
                </c:pt>
              </c:strCache>
            </c:strRef>
          </c:cat>
          <c:val>
            <c:numRef>
              <c:f>'10. Environment'!$F$9:$K$9</c:f>
              <c:numCache>
                <c:formatCode>General</c:formatCode>
                <c:ptCount val="6"/>
                <c:pt idx="0">
                  <c:v>2</c:v>
                </c:pt>
                <c:pt idx="1">
                  <c:v>3</c:v>
                </c:pt>
                <c:pt idx="2" formatCode="#,##0">
                  <c:v>3</c:v>
                </c:pt>
                <c:pt idx="3" formatCode="#,##0">
                  <c:v>0</c:v>
                </c:pt>
                <c:pt idx="4" formatCode="#,##0">
                  <c:v>0</c:v>
                </c:pt>
                <c:pt idx="5" formatCode="#,##0">
                  <c:v>1</c:v>
                </c:pt>
              </c:numCache>
            </c:numRef>
          </c:val>
          <c:extLst>
            <c:ext xmlns:c16="http://schemas.microsoft.com/office/drawing/2014/chart" uri="{C3380CC4-5D6E-409C-BE32-E72D297353CC}">
              <c16:uniqueId val="{00000001-3DB8-4B3C-80AD-0DC879878AAA}"/>
            </c:ext>
          </c:extLst>
        </c:ser>
        <c:dLbls>
          <c:showLegendKey val="0"/>
          <c:showVal val="0"/>
          <c:showCatName val="0"/>
          <c:showSerName val="0"/>
          <c:showPercent val="0"/>
          <c:showBubbleSize val="0"/>
        </c:dLbls>
        <c:gapWidth val="150"/>
        <c:overlap val="100"/>
        <c:axId val="738006640"/>
        <c:axId val="738009920"/>
      </c:barChart>
      <c:catAx>
        <c:axId val="738006640"/>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8009920"/>
        <c:crosses val="autoZero"/>
        <c:auto val="1"/>
        <c:lblAlgn val="ctr"/>
        <c:lblOffset val="100"/>
        <c:noMultiLvlLbl val="0"/>
      </c:catAx>
      <c:valAx>
        <c:axId val="738009920"/>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80066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Notifiable environment incidents</a:t>
            </a:r>
          </a:p>
        </c:rich>
      </c:tx>
      <c:layout>
        <c:manualLayout>
          <c:xMode val="edge"/>
          <c:yMode val="edge"/>
          <c:x val="0.27395400099321532"/>
          <c:y val="3.5320838707377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 Governance'!$B$13</c:f>
              <c:strCache>
                <c:ptCount val="1"/>
                <c:pt idx="0">
                  <c:v>Total environmental regulatory notifiable incidents</c:v>
                </c:pt>
              </c:strCache>
            </c:strRef>
          </c:tx>
          <c:spPr>
            <a:solidFill>
              <a:schemeClr val="accent1"/>
            </a:solidFill>
            <a:ln>
              <a:noFill/>
            </a:ln>
            <a:effectLst/>
          </c:spPr>
          <c:invertIfNegative val="0"/>
          <c:cat>
            <c:strRef>
              <c:f>'1. Governance'!$F$7:$K$7</c:f>
              <c:strCache>
                <c:ptCount val="6"/>
                <c:pt idx="0">
                  <c:v>FY22</c:v>
                </c:pt>
                <c:pt idx="1">
                  <c:v>FY21</c:v>
                </c:pt>
                <c:pt idx="2">
                  <c:v>FY20</c:v>
                </c:pt>
                <c:pt idx="3">
                  <c:v>FY19</c:v>
                </c:pt>
                <c:pt idx="4">
                  <c:v>FY18</c:v>
                </c:pt>
                <c:pt idx="5">
                  <c:v>FY17</c:v>
                </c:pt>
              </c:strCache>
            </c:strRef>
          </c:cat>
          <c:val>
            <c:numRef>
              <c:f>'1. Governance'!$F$13:$K$13</c:f>
              <c:numCache>
                <c:formatCode>#,##0</c:formatCode>
                <c:ptCount val="6"/>
                <c:pt idx="0" formatCode="0">
                  <c:v>4</c:v>
                </c:pt>
                <c:pt idx="1">
                  <c:v>9</c:v>
                </c:pt>
                <c:pt idx="2">
                  <c:v>4</c:v>
                </c:pt>
                <c:pt idx="3">
                  <c:v>4</c:v>
                </c:pt>
                <c:pt idx="4">
                  <c:v>2</c:v>
                </c:pt>
                <c:pt idx="5">
                  <c:v>4</c:v>
                </c:pt>
              </c:numCache>
            </c:numRef>
          </c:val>
          <c:extLst>
            <c:ext xmlns:c16="http://schemas.microsoft.com/office/drawing/2014/chart" uri="{C3380CC4-5D6E-409C-BE32-E72D297353CC}">
              <c16:uniqueId val="{00000001-4E7B-4E86-95AE-D957FC0E4341}"/>
            </c:ext>
          </c:extLst>
        </c:ser>
        <c:dLbls>
          <c:showLegendKey val="0"/>
          <c:showVal val="0"/>
          <c:showCatName val="0"/>
          <c:showSerName val="0"/>
          <c:showPercent val="0"/>
          <c:showBubbleSize val="0"/>
        </c:dLbls>
        <c:gapWidth val="219"/>
        <c:overlap val="-27"/>
        <c:axId val="738002048"/>
        <c:axId val="737998112"/>
      </c:barChart>
      <c:catAx>
        <c:axId val="73800204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998112"/>
        <c:crosses val="autoZero"/>
        <c:auto val="1"/>
        <c:lblAlgn val="ctr"/>
        <c:lblOffset val="100"/>
        <c:noMultiLvlLbl val="0"/>
      </c:catAx>
      <c:valAx>
        <c:axId val="737998112"/>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80020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Economic value distributed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3649780243113313E-2"/>
          <c:y val="0.15409787687294949"/>
          <c:w val="0.8366461836442205"/>
          <c:h val="0.75207743244374214"/>
        </c:manualLayout>
      </c:layout>
      <c:barChart>
        <c:barDir val="col"/>
        <c:grouping val="clustered"/>
        <c:varyColors val="0"/>
        <c:ser>
          <c:idx val="0"/>
          <c:order val="0"/>
          <c:tx>
            <c:strRef>
              <c:f>'2. Economic'!$B$9:$E$9</c:f>
              <c:strCache>
                <c:ptCount val="4"/>
                <c:pt idx="0">
                  <c:v>Economic value distributed¹</c:v>
                </c:pt>
                <c:pt idx="1">
                  <c:v>GRI 201-1</c:v>
                </c:pt>
                <c:pt idx="3">
                  <c:v>AUD $m</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 Economic'!$F$7:$J$7</c:f>
              <c:strCache>
                <c:ptCount val="5"/>
                <c:pt idx="0">
                  <c:v>FY22</c:v>
                </c:pt>
                <c:pt idx="1">
                  <c:v>FY21</c:v>
                </c:pt>
                <c:pt idx="2">
                  <c:v>FY20</c:v>
                </c:pt>
                <c:pt idx="3">
                  <c:v>FY19</c:v>
                </c:pt>
                <c:pt idx="4">
                  <c:v>FY18</c:v>
                </c:pt>
              </c:strCache>
            </c:strRef>
          </c:cat>
          <c:val>
            <c:numRef>
              <c:f>'2. Economic'!$F$9:$J$9</c:f>
              <c:numCache>
                <c:formatCode>#,##0</c:formatCode>
                <c:ptCount val="5"/>
                <c:pt idx="0">
                  <c:v>3322</c:v>
                </c:pt>
                <c:pt idx="1">
                  <c:v>3352</c:v>
                </c:pt>
                <c:pt idx="2">
                  <c:v>3188</c:v>
                </c:pt>
                <c:pt idx="3">
                  <c:v>2973</c:v>
                </c:pt>
                <c:pt idx="4">
                  <c:v>2812</c:v>
                </c:pt>
              </c:numCache>
            </c:numRef>
          </c:val>
          <c:extLst>
            <c:ext xmlns:c16="http://schemas.microsoft.com/office/drawing/2014/chart" uri="{C3380CC4-5D6E-409C-BE32-E72D297353CC}">
              <c16:uniqueId val="{00000000-B4AE-4354-BAD8-C01D828CA2FF}"/>
            </c:ext>
          </c:extLst>
        </c:ser>
        <c:dLbls>
          <c:dLblPos val="ctr"/>
          <c:showLegendKey val="0"/>
          <c:showVal val="1"/>
          <c:showCatName val="0"/>
          <c:showSerName val="0"/>
          <c:showPercent val="0"/>
          <c:showBubbleSize val="0"/>
        </c:dLbls>
        <c:gapWidth val="219"/>
        <c:overlap val="-27"/>
        <c:axId val="527919408"/>
        <c:axId val="527917440"/>
      </c:barChart>
      <c:catAx>
        <c:axId val="52791940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917440"/>
        <c:crosses val="autoZero"/>
        <c:auto val="1"/>
        <c:lblAlgn val="ctr"/>
        <c:lblOffset val="100"/>
        <c:noMultiLvlLbl val="0"/>
      </c:catAx>
      <c:valAx>
        <c:axId val="527917440"/>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AUD $m</a:t>
                </a:r>
              </a:p>
            </c:rich>
          </c:tx>
          <c:layout>
            <c:manualLayout>
              <c:xMode val="edge"/>
              <c:yMode val="edge"/>
              <c:x val="0.96337138825446689"/>
              <c:y val="0.426908315719577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919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Economic contribution (AUD $m)</a:t>
            </a:r>
            <a:r>
              <a:rPr lang="en-AU">
                <a:latin typeface="Arial" panose="020B0604020202020204" pitchFamily="34" charset="0"/>
                <a:cs typeface="Arial" panose="020B0604020202020204" pitchFamily="34" charset="0"/>
              </a:rPr>
              <a:t>¹</a:t>
            </a:r>
            <a:endParaRPr lang="en-AU"/>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5"/>
          <c:order val="0"/>
          <c:tx>
            <c:strRef>
              <c:f>'2. Economic'!$B$15</c:f>
              <c:strCache>
                <c:ptCount val="1"/>
                <c:pt idx="0">
                  <c:v>Tax paid</c:v>
                </c:pt>
              </c:strCache>
            </c:strRef>
          </c:tx>
          <c:spPr>
            <a:solidFill>
              <a:schemeClr val="accent6"/>
            </a:solidFill>
            <a:ln>
              <a:noFill/>
            </a:ln>
            <a:effectLst/>
          </c:spPr>
          <c:invertIfNegative val="0"/>
          <c:cat>
            <c:strRef>
              <c:f>'2. Economic'!$F$7:$J$7</c:f>
              <c:strCache>
                <c:ptCount val="5"/>
                <c:pt idx="0">
                  <c:v>FY22</c:v>
                </c:pt>
                <c:pt idx="1">
                  <c:v>FY21</c:v>
                </c:pt>
                <c:pt idx="2">
                  <c:v>FY20</c:v>
                </c:pt>
                <c:pt idx="3">
                  <c:v>FY19</c:v>
                </c:pt>
                <c:pt idx="4">
                  <c:v>FY18</c:v>
                </c:pt>
              </c:strCache>
            </c:strRef>
          </c:cat>
          <c:val>
            <c:numRef>
              <c:f>'2. Economic'!$F$15:$J$15</c:f>
              <c:numCache>
                <c:formatCode>#,##0</c:formatCode>
                <c:ptCount val="5"/>
                <c:pt idx="0" formatCode="General">
                  <c:v>216</c:v>
                </c:pt>
                <c:pt idx="1">
                  <c:v>282</c:v>
                </c:pt>
                <c:pt idx="2">
                  <c:v>261</c:v>
                </c:pt>
                <c:pt idx="3">
                  <c:v>205</c:v>
                </c:pt>
                <c:pt idx="4">
                  <c:v>161</c:v>
                </c:pt>
              </c:numCache>
            </c:numRef>
          </c:val>
          <c:extLst>
            <c:ext xmlns:c16="http://schemas.microsoft.com/office/drawing/2014/chart" uri="{C3380CC4-5D6E-409C-BE32-E72D297353CC}">
              <c16:uniqueId val="{00000000-23E0-44AF-9C4A-8BC749AD01AA}"/>
            </c:ext>
          </c:extLst>
        </c:ser>
        <c:ser>
          <c:idx val="4"/>
          <c:order val="1"/>
          <c:tx>
            <c:strRef>
              <c:f>'2. Economic'!$B$14</c:f>
              <c:strCache>
                <c:ptCount val="1"/>
                <c:pt idx="0">
                  <c:v>Payments to government </c:v>
                </c:pt>
              </c:strCache>
            </c:strRef>
          </c:tx>
          <c:spPr>
            <a:solidFill>
              <a:schemeClr val="accent5"/>
            </a:solidFill>
            <a:ln>
              <a:noFill/>
            </a:ln>
            <a:effectLst/>
          </c:spPr>
          <c:invertIfNegative val="0"/>
          <c:cat>
            <c:strRef>
              <c:f>'2. Economic'!$F$7:$J$7</c:f>
              <c:strCache>
                <c:ptCount val="5"/>
                <c:pt idx="0">
                  <c:v>FY22</c:v>
                </c:pt>
                <c:pt idx="1">
                  <c:v>FY21</c:v>
                </c:pt>
                <c:pt idx="2">
                  <c:v>FY20</c:v>
                </c:pt>
                <c:pt idx="3">
                  <c:v>FY19</c:v>
                </c:pt>
                <c:pt idx="4">
                  <c:v>FY18</c:v>
                </c:pt>
              </c:strCache>
            </c:strRef>
          </c:cat>
          <c:val>
            <c:numRef>
              <c:f>'2. Economic'!$F$14:$J$14</c:f>
              <c:numCache>
                <c:formatCode>#,##0</c:formatCode>
                <c:ptCount val="5"/>
                <c:pt idx="0" formatCode="General">
                  <c:v>45</c:v>
                </c:pt>
                <c:pt idx="1">
                  <c:v>27</c:v>
                </c:pt>
                <c:pt idx="2">
                  <c:v>18</c:v>
                </c:pt>
                <c:pt idx="3">
                  <c:v>22</c:v>
                </c:pt>
                <c:pt idx="4">
                  <c:v>22</c:v>
                </c:pt>
              </c:numCache>
            </c:numRef>
          </c:val>
          <c:extLst>
            <c:ext xmlns:c16="http://schemas.microsoft.com/office/drawing/2014/chart" uri="{C3380CC4-5D6E-409C-BE32-E72D297353CC}">
              <c16:uniqueId val="{00000004-3067-40B6-818A-651F1273EEA0}"/>
            </c:ext>
          </c:extLst>
        </c:ser>
        <c:ser>
          <c:idx val="3"/>
          <c:order val="2"/>
          <c:tx>
            <c:strRef>
              <c:f>'2. Economic'!$B$13</c:f>
              <c:strCache>
                <c:ptCount val="1"/>
                <c:pt idx="0">
                  <c:v>Payments to providers of capital</c:v>
                </c:pt>
              </c:strCache>
            </c:strRef>
          </c:tx>
          <c:spPr>
            <a:solidFill>
              <a:schemeClr val="accent4"/>
            </a:solidFill>
            <a:ln>
              <a:noFill/>
            </a:ln>
            <a:effectLst/>
          </c:spPr>
          <c:invertIfNegative val="0"/>
          <c:cat>
            <c:strRef>
              <c:f>'2. Economic'!$F$7:$J$7</c:f>
              <c:strCache>
                <c:ptCount val="5"/>
                <c:pt idx="0">
                  <c:v>FY22</c:v>
                </c:pt>
                <c:pt idx="1">
                  <c:v>FY21</c:v>
                </c:pt>
                <c:pt idx="2">
                  <c:v>FY20</c:v>
                </c:pt>
                <c:pt idx="3">
                  <c:v>FY19</c:v>
                </c:pt>
                <c:pt idx="4">
                  <c:v>FY18</c:v>
                </c:pt>
              </c:strCache>
            </c:strRef>
          </c:cat>
          <c:val>
            <c:numRef>
              <c:f>'2. Economic'!$F$13:$J$13</c:f>
              <c:numCache>
                <c:formatCode>#,##0</c:formatCode>
                <c:ptCount val="5"/>
                <c:pt idx="0" formatCode="General">
                  <c:v>614</c:v>
                </c:pt>
                <c:pt idx="1">
                  <c:v>602</c:v>
                </c:pt>
                <c:pt idx="2">
                  <c:v>572</c:v>
                </c:pt>
                <c:pt idx="3">
                  <c:v>537</c:v>
                </c:pt>
                <c:pt idx="4">
                  <c:v>490</c:v>
                </c:pt>
              </c:numCache>
            </c:numRef>
          </c:val>
          <c:extLst>
            <c:ext xmlns:c16="http://schemas.microsoft.com/office/drawing/2014/chart" uri="{C3380CC4-5D6E-409C-BE32-E72D297353CC}">
              <c16:uniqueId val="{00000003-3067-40B6-818A-651F1273EEA0}"/>
            </c:ext>
          </c:extLst>
        </c:ser>
        <c:ser>
          <c:idx val="2"/>
          <c:order val="3"/>
          <c:tx>
            <c:strRef>
              <c:f>'2. Economic'!$B$12</c:f>
              <c:strCache>
                <c:ptCount val="1"/>
                <c:pt idx="0">
                  <c:v>Payments to suppliers</c:v>
                </c:pt>
              </c:strCache>
            </c:strRef>
          </c:tx>
          <c:spPr>
            <a:solidFill>
              <a:schemeClr val="accent3"/>
            </a:solidFill>
            <a:ln>
              <a:noFill/>
            </a:ln>
            <a:effectLst/>
          </c:spPr>
          <c:invertIfNegative val="0"/>
          <c:cat>
            <c:strRef>
              <c:f>'2. Economic'!$F$7:$J$7</c:f>
              <c:strCache>
                <c:ptCount val="5"/>
                <c:pt idx="0">
                  <c:v>FY22</c:v>
                </c:pt>
                <c:pt idx="1">
                  <c:v>FY21</c:v>
                </c:pt>
                <c:pt idx="2">
                  <c:v>FY20</c:v>
                </c:pt>
                <c:pt idx="3">
                  <c:v>FY19</c:v>
                </c:pt>
                <c:pt idx="4">
                  <c:v>FY18</c:v>
                </c:pt>
              </c:strCache>
            </c:strRef>
          </c:cat>
          <c:val>
            <c:numRef>
              <c:f>'2. Economic'!$F$12:$J$12</c:f>
              <c:numCache>
                <c:formatCode>#,##0</c:formatCode>
                <c:ptCount val="5"/>
                <c:pt idx="0" formatCode="General">
                  <c:v>742</c:v>
                </c:pt>
                <c:pt idx="1">
                  <c:v>742</c:v>
                </c:pt>
                <c:pt idx="2">
                  <c:v>718</c:v>
                </c:pt>
                <c:pt idx="3">
                  <c:v>707</c:v>
                </c:pt>
                <c:pt idx="4">
                  <c:v>724</c:v>
                </c:pt>
              </c:numCache>
            </c:numRef>
          </c:val>
          <c:extLst>
            <c:ext xmlns:c16="http://schemas.microsoft.com/office/drawing/2014/chart" uri="{C3380CC4-5D6E-409C-BE32-E72D297353CC}">
              <c16:uniqueId val="{00000002-3067-40B6-818A-651F1273EEA0}"/>
            </c:ext>
          </c:extLst>
        </c:ser>
        <c:ser>
          <c:idx val="1"/>
          <c:order val="4"/>
          <c:tx>
            <c:strRef>
              <c:f>'2. Economic'!$B$11</c:f>
              <c:strCache>
                <c:ptCount val="1"/>
                <c:pt idx="0">
                  <c:v>Payments to employees</c:v>
                </c:pt>
              </c:strCache>
            </c:strRef>
          </c:tx>
          <c:spPr>
            <a:solidFill>
              <a:schemeClr val="accent2"/>
            </a:solidFill>
            <a:ln>
              <a:noFill/>
            </a:ln>
            <a:effectLst/>
          </c:spPr>
          <c:invertIfNegative val="0"/>
          <c:cat>
            <c:strRef>
              <c:f>'2. Economic'!$F$7:$J$7</c:f>
              <c:strCache>
                <c:ptCount val="5"/>
                <c:pt idx="0">
                  <c:v>FY22</c:v>
                </c:pt>
                <c:pt idx="1">
                  <c:v>FY21</c:v>
                </c:pt>
                <c:pt idx="2">
                  <c:v>FY20</c:v>
                </c:pt>
                <c:pt idx="3">
                  <c:v>FY19</c:v>
                </c:pt>
                <c:pt idx="4">
                  <c:v>FY18</c:v>
                </c:pt>
              </c:strCache>
            </c:strRef>
          </c:cat>
          <c:val>
            <c:numRef>
              <c:f>'2. Economic'!$F$11:$J$11</c:f>
              <c:numCache>
                <c:formatCode>#,##0</c:formatCode>
                <c:ptCount val="5"/>
                <c:pt idx="0" formatCode="General">
                  <c:v>351</c:v>
                </c:pt>
                <c:pt idx="1">
                  <c:v>324</c:v>
                </c:pt>
                <c:pt idx="2">
                  <c:v>311</c:v>
                </c:pt>
                <c:pt idx="3">
                  <c:v>284</c:v>
                </c:pt>
                <c:pt idx="4">
                  <c:v>254</c:v>
                </c:pt>
              </c:numCache>
            </c:numRef>
          </c:val>
          <c:extLst>
            <c:ext xmlns:c16="http://schemas.microsoft.com/office/drawing/2014/chart" uri="{C3380CC4-5D6E-409C-BE32-E72D297353CC}">
              <c16:uniqueId val="{00000001-3067-40B6-818A-651F1273EEA0}"/>
            </c:ext>
          </c:extLst>
        </c:ser>
        <c:ser>
          <c:idx val="0"/>
          <c:order val="5"/>
          <c:tx>
            <c:strRef>
              <c:f>'2. Economic'!$B$10</c:f>
              <c:strCache>
                <c:ptCount val="1"/>
                <c:pt idx="0">
                  <c:v>Operating costs</c:v>
                </c:pt>
              </c:strCache>
            </c:strRef>
          </c:tx>
          <c:spPr>
            <a:solidFill>
              <a:schemeClr val="accent1"/>
            </a:solidFill>
            <a:ln>
              <a:noFill/>
            </a:ln>
            <a:effectLst/>
          </c:spPr>
          <c:invertIfNegative val="0"/>
          <c:cat>
            <c:strRef>
              <c:f>'2. Economic'!$F$7:$J$7</c:f>
              <c:strCache>
                <c:ptCount val="5"/>
                <c:pt idx="0">
                  <c:v>FY22</c:v>
                </c:pt>
                <c:pt idx="1">
                  <c:v>FY21</c:v>
                </c:pt>
                <c:pt idx="2">
                  <c:v>FY20</c:v>
                </c:pt>
                <c:pt idx="3">
                  <c:v>FY19</c:v>
                </c:pt>
                <c:pt idx="4">
                  <c:v>FY18</c:v>
                </c:pt>
              </c:strCache>
            </c:strRef>
          </c:cat>
          <c:val>
            <c:numRef>
              <c:f>'2. Economic'!$F$10:$J$10</c:f>
              <c:numCache>
                <c:formatCode>#,##0</c:formatCode>
                <c:ptCount val="5"/>
                <c:pt idx="0">
                  <c:v>1354</c:v>
                </c:pt>
                <c:pt idx="1">
                  <c:v>1375</c:v>
                </c:pt>
                <c:pt idx="2">
                  <c:v>1308</c:v>
                </c:pt>
                <c:pt idx="3">
                  <c:v>1218</c:v>
                </c:pt>
                <c:pt idx="4">
                  <c:v>1161</c:v>
                </c:pt>
              </c:numCache>
            </c:numRef>
          </c:val>
          <c:extLst>
            <c:ext xmlns:c16="http://schemas.microsoft.com/office/drawing/2014/chart" uri="{C3380CC4-5D6E-409C-BE32-E72D297353CC}">
              <c16:uniqueId val="{00000000-3067-40B6-818A-651F1273EEA0}"/>
            </c:ext>
          </c:extLst>
        </c:ser>
        <c:dLbls>
          <c:showLegendKey val="0"/>
          <c:showVal val="0"/>
          <c:showCatName val="0"/>
          <c:showSerName val="0"/>
          <c:showPercent val="0"/>
          <c:showBubbleSize val="0"/>
        </c:dLbls>
        <c:gapWidth val="55"/>
        <c:overlap val="100"/>
        <c:axId val="690936584"/>
        <c:axId val="690935928"/>
      </c:barChart>
      <c:catAx>
        <c:axId val="69093658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0935928"/>
        <c:crosses val="autoZero"/>
        <c:auto val="1"/>
        <c:lblAlgn val="ctr"/>
        <c:lblOffset val="100"/>
        <c:noMultiLvlLbl val="0"/>
      </c:catAx>
      <c:valAx>
        <c:axId val="690935928"/>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0936584"/>
        <c:crosses val="autoZero"/>
        <c:crossBetween val="between"/>
      </c:valAx>
      <c:spPr>
        <a:noFill/>
        <a:ln>
          <a:noFill/>
        </a:ln>
        <a:effectLst/>
      </c:spPr>
    </c:plotArea>
    <c:legend>
      <c:legendPos val="r"/>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egendEntry>
        <c:idx val="4"/>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AU"/>
              <a:t>Total Scope 1 + 2 Emissions Footprint (</a:t>
            </a:r>
            <a:r>
              <a:rPr lang="en-AU" sz="1200" b="0" i="0" u="none" strike="noStrike" baseline="0">
                <a:effectLst/>
              </a:rPr>
              <a:t>t-CO</a:t>
            </a:r>
            <a:r>
              <a:rPr lang="en-AU" sz="1200" b="0" i="0" u="none" strike="noStrike" baseline="-25000">
                <a:effectLst/>
              </a:rPr>
              <a:t>2</a:t>
            </a:r>
            <a:r>
              <a:rPr lang="en-AU" sz="1200" b="0" i="0" u="none" strike="noStrike" baseline="0">
                <a:effectLst/>
              </a:rPr>
              <a:t>e</a:t>
            </a:r>
            <a:r>
              <a:rPr lang="en-AU" sz="1200" b="0" i="0" u="none" strike="noStrike" baseline="0"/>
              <a:t> </a:t>
            </a:r>
            <a:r>
              <a:rPr lang="en-AU"/>
              <a:t>)</a:t>
            </a:r>
            <a:r>
              <a:rPr lang="en-AU">
                <a:latin typeface="Arial" panose="020B0604020202020204" pitchFamily="34" charset="0"/>
                <a:cs typeface="Arial" panose="020B0604020202020204" pitchFamily="34" charset="0"/>
              </a:rPr>
              <a:t>¹</a:t>
            </a:r>
            <a:r>
              <a:rPr lang="en-AU"/>
              <a:t>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'4. GHG Emissions'!$B$12</c:f>
              <c:strCache>
                <c:ptCount val="1"/>
                <c:pt idx="0">
                  <c:v>Total Scope 1 emissions</c:v>
                </c:pt>
              </c:strCache>
            </c:strRef>
          </c:tx>
          <c:spPr>
            <a:solidFill>
              <a:schemeClr val="accent1"/>
            </a:solidFill>
            <a:ln>
              <a:noFill/>
            </a:ln>
            <a:effectLst/>
          </c:spPr>
          <c:invertIfNegative val="0"/>
          <c:cat>
            <c:strRef>
              <c:f>'4. GHG Emissions'!$F$7:$J$7</c:f>
              <c:strCache>
                <c:ptCount val="5"/>
                <c:pt idx="0">
                  <c:v>FY21</c:v>
                </c:pt>
                <c:pt idx="1">
                  <c:v>FY20</c:v>
                </c:pt>
                <c:pt idx="2">
                  <c:v>FY19</c:v>
                </c:pt>
                <c:pt idx="3">
                  <c:v>FY18</c:v>
                </c:pt>
                <c:pt idx="4">
                  <c:v>FY17</c:v>
                </c:pt>
              </c:strCache>
            </c:strRef>
          </c:cat>
          <c:val>
            <c:numRef>
              <c:f>'4. GHG Emissions'!$F$12:$J$12</c:f>
              <c:numCache>
                <c:formatCode>#,##0</c:formatCode>
                <c:ptCount val="5"/>
                <c:pt idx="0" formatCode="_-* #,##0_-;\-* #,##0_-;_-* &quot;-&quot;??_-;_-@_-">
                  <c:v>1429978</c:v>
                </c:pt>
                <c:pt idx="1">
                  <c:v>1322249</c:v>
                </c:pt>
                <c:pt idx="2">
                  <c:v>1229923</c:v>
                </c:pt>
                <c:pt idx="3">
                  <c:v>1205766</c:v>
                </c:pt>
                <c:pt idx="4">
                  <c:v>1241632</c:v>
                </c:pt>
              </c:numCache>
            </c:numRef>
          </c:val>
          <c:extLst>
            <c:ext xmlns:c16="http://schemas.microsoft.com/office/drawing/2014/chart" uri="{C3380CC4-5D6E-409C-BE32-E72D297353CC}">
              <c16:uniqueId val="{00000000-DC9D-4EE3-9E2B-4D163ED06F64}"/>
            </c:ext>
          </c:extLst>
        </c:ser>
        <c:ser>
          <c:idx val="1"/>
          <c:order val="1"/>
          <c:tx>
            <c:strRef>
              <c:f>'4. GHG Emissions'!$B$21</c:f>
              <c:strCache>
                <c:ptCount val="1"/>
                <c:pt idx="0">
                  <c:v>Total Scope 2 emissions</c:v>
                </c:pt>
              </c:strCache>
            </c:strRef>
          </c:tx>
          <c:spPr>
            <a:solidFill>
              <a:schemeClr val="accent2"/>
            </a:solidFill>
            <a:ln>
              <a:noFill/>
            </a:ln>
            <a:effectLst/>
          </c:spPr>
          <c:invertIfNegative val="0"/>
          <c:cat>
            <c:strRef>
              <c:f>'4. GHG Emissions'!$F$7:$J$7</c:f>
              <c:strCache>
                <c:ptCount val="5"/>
                <c:pt idx="0">
                  <c:v>FY21</c:v>
                </c:pt>
                <c:pt idx="1">
                  <c:v>FY20</c:v>
                </c:pt>
                <c:pt idx="2">
                  <c:v>FY19</c:v>
                </c:pt>
                <c:pt idx="3">
                  <c:v>FY18</c:v>
                </c:pt>
                <c:pt idx="4">
                  <c:v>FY17</c:v>
                </c:pt>
              </c:strCache>
            </c:strRef>
          </c:cat>
          <c:val>
            <c:numRef>
              <c:f>'4. GHG Emissions'!$F$21:$J$21</c:f>
              <c:numCache>
                <c:formatCode>_-* #,##0_-;\-* #,##0_-;_-* "-"??_-;_-@_-</c:formatCode>
                <c:ptCount val="5"/>
                <c:pt idx="0">
                  <c:v>81790</c:v>
                </c:pt>
                <c:pt idx="1">
                  <c:v>87765</c:v>
                </c:pt>
                <c:pt idx="2">
                  <c:v>176980</c:v>
                </c:pt>
                <c:pt idx="3">
                  <c:v>178445</c:v>
                </c:pt>
                <c:pt idx="4">
                  <c:v>367387</c:v>
                </c:pt>
              </c:numCache>
            </c:numRef>
          </c:val>
          <c:extLst>
            <c:ext xmlns:c16="http://schemas.microsoft.com/office/drawing/2014/chart" uri="{C3380CC4-5D6E-409C-BE32-E72D297353CC}">
              <c16:uniqueId val="{00000001-DC9D-4EE3-9E2B-4D163ED06F64}"/>
            </c:ext>
          </c:extLst>
        </c:ser>
        <c:dLbls>
          <c:showLegendKey val="0"/>
          <c:showVal val="0"/>
          <c:showCatName val="0"/>
          <c:showSerName val="0"/>
          <c:showPercent val="0"/>
          <c:showBubbleSize val="0"/>
        </c:dLbls>
        <c:gapWidth val="150"/>
        <c:overlap val="100"/>
        <c:axId val="527521824"/>
        <c:axId val="527521168"/>
      </c:barChart>
      <c:catAx>
        <c:axId val="52752182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27521168"/>
        <c:crosses val="autoZero"/>
        <c:auto val="1"/>
        <c:lblAlgn val="ctr"/>
        <c:lblOffset val="100"/>
        <c:noMultiLvlLbl val="0"/>
      </c:catAx>
      <c:valAx>
        <c:axId val="527521168"/>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baseline="0">
                    <a:effectLst/>
                  </a:rPr>
                  <a:t>t-CO</a:t>
                </a:r>
                <a:r>
                  <a:rPr lang="en-AU" sz="1000" b="0" i="0" u="none" strike="noStrike" baseline="-25000">
                    <a:effectLst/>
                  </a:rPr>
                  <a:t>2</a:t>
                </a:r>
                <a:r>
                  <a:rPr lang="en-AU" sz="1000" b="0" i="0" u="none" strike="noStrike" baseline="0">
                    <a:effectLst/>
                  </a:rPr>
                  <a:t>e</a:t>
                </a:r>
                <a:r>
                  <a:rPr lang="en-AU" sz="1000" b="0" i="0" u="none" strike="noStrike" baseline="0"/>
                  <a:t> </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27521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Landowner Contact Visits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1315237098826868E-2"/>
          <c:y val="0.23815174764031333"/>
          <c:w val="0.8880655575521319"/>
          <c:h val="0.61981028466256849"/>
        </c:manualLayout>
      </c:layout>
      <c:barChart>
        <c:barDir val="col"/>
        <c:grouping val="clustered"/>
        <c:varyColors val="0"/>
        <c:ser>
          <c:idx val="0"/>
          <c:order val="0"/>
          <c:tx>
            <c:strRef>
              <c:f>'7. Community &amp; Social Perf'!$B$9:$E$9</c:f>
              <c:strCache>
                <c:ptCount val="4"/>
                <c:pt idx="0">
                  <c:v>Total LCP visits conducted</c:v>
                </c:pt>
                <c:pt idx="3">
                  <c:v>count</c:v>
                </c:pt>
              </c:strCache>
            </c:strRef>
          </c:tx>
          <c:spPr>
            <a:solidFill>
              <a:schemeClr val="accent1"/>
            </a:solidFill>
            <a:ln>
              <a:noFill/>
            </a:ln>
            <a:effectLst/>
          </c:spPr>
          <c:invertIfNegative val="0"/>
          <c:cat>
            <c:strRef>
              <c:f>'7. Community &amp; Social Perf'!$F$6:$I$7</c:f>
              <c:strCache>
                <c:ptCount val="4"/>
                <c:pt idx="0">
                  <c:v>FY22</c:v>
                </c:pt>
                <c:pt idx="1">
                  <c:v>FY21</c:v>
                </c:pt>
                <c:pt idx="2">
                  <c:v>FY20</c:v>
                </c:pt>
                <c:pt idx="3">
                  <c:v>FY19</c:v>
                </c:pt>
              </c:strCache>
            </c:strRef>
          </c:cat>
          <c:val>
            <c:numRef>
              <c:f>'7. Community &amp; Social Perf'!$F$9:$I$9</c:f>
              <c:numCache>
                <c:formatCode>_-* #,##0_-;\-* #,##0_-;_-* "-"??_-;_-@_-</c:formatCode>
                <c:ptCount val="4"/>
                <c:pt idx="0">
                  <c:v>10848</c:v>
                </c:pt>
                <c:pt idx="1">
                  <c:v>10538</c:v>
                </c:pt>
                <c:pt idx="2">
                  <c:v>9936</c:v>
                </c:pt>
                <c:pt idx="3">
                  <c:v>8600</c:v>
                </c:pt>
              </c:numCache>
            </c:numRef>
          </c:val>
          <c:extLst>
            <c:ext xmlns:c16="http://schemas.microsoft.com/office/drawing/2014/chart" uri="{C3380CC4-5D6E-409C-BE32-E72D297353CC}">
              <c16:uniqueId val="{00000000-0E51-45B2-A7F2-150914DE9C94}"/>
            </c:ext>
          </c:extLst>
        </c:ser>
        <c:dLbls>
          <c:showLegendKey val="0"/>
          <c:showVal val="0"/>
          <c:showCatName val="0"/>
          <c:showSerName val="0"/>
          <c:showPercent val="0"/>
          <c:showBubbleSize val="0"/>
        </c:dLbls>
        <c:gapWidth val="219"/>
        <c:overlap val="-27"/>
        <c:axId val="866668296"/>
        <c:axId val="866669280"/>
      </c:barChart>
      <c:catAx>
        <c:axId val="86666829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6669280"/>
        <c:crosses val="autoZero"/>
        <c:auto val="1"/>
        <c:lblAlgn val="ctr"/>
        <c:lblOffset val="100"/>
        <c:noMultiLvlLbl val="0"/>
      </c:catAx>
      <c:valAx>
        <c:axId val="866669280"/>
        <c:scaling>
          <c:orientation val="minMax"/>
          <c:max val="11000"/>
          <c:min val="8000"/>
        </c:scaling>
        <c:delete val="0"/>
        <c:axPos val="r"/>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6668296"/>
        <c:crosses val="autoZero"/>
        <c:crossBetween val="between"/>
        <c:majorUnit val="5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Recordable Injury Frequency Rate (TRIFR)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'9. Health &amp; Safety'!$B$24</c:f>
              <c:strCache>
                <c:ptCount val="1"/>
                <c:pt idx="0">
                  <c:v>Total Recordable Injury Frequency Rate (TRIFR)²</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'9. Health &amp; Safety'!$F$16:$K$16</c:f>
              <c:strCache>
                <c:ptCount val="6"/>
                <c:pt idx="0">
                  <c:v>FY22</c:v>
                </c:pt>
                <c:pt idx="1">
                  <c:v>FY21</c:v>
                </c:pt>
                <c:pt idx="2">
                  <c:v>FY20</c:v>
                </c:pt>
                <c:pt idx="3">
                  <c:v>FY19</c:v>
                </c:pt>
                <c:pt idx="4">
                  <c:v>FY18</c:v>
                </c:pt>
                <c:pt idx="5">
                  <c:v>FY17</c:v>
                </c:pt>
              </c:strCache>
            </c:strRef>
          </c:cat>
          <c:val>
            <c:numRef>
              <c:f>'9. Health &amp; Safety'!$F$24:$K$24</c:f>
              <c:numCache>
                <c:formatCode>0.0</c:formatCode>
                <c:ptCount val="6"/>
                <c:pt idx="0">
                  <c:v>3.25</c:v>
                </c:pt>
                <c:pt idx="1">
                  <c:v>5.7</c:v>
                </c:pt>
                <c:pt idx="2">
                  <c:v>9.09</c:v>
                </c:pt>
                <c:pt idx="3">
                  <c:v>5.98</c:v>
                </c:pt>
                <c:pt idx="4">
                  <c:v>8.94</c:v>
                </c:pt>
                <c:pt idx="5">
                  <c:v>7.5</c:v>
                </c:pt>
              </c:numCache>
            </c:numRef>
          </c:val>
          <c:smooth val="0"/>
          <c:extLst>
            <c:ext xmlns:c16="http://schemas.microsoft.com/office/drawing/2014/chart" uri="{C3380CC4-5D6E-409C-BE32-E72D297353CC}">
              <c16:uniqueId val="{00000000-95D1-4AD5-984D-75DB1177CAD2}"/>
            </c:ext>
          </c:extLst>
        </c:ser>
        <c:ser>
          <c:idx val="1"/>
          <c:order val="1"/>
          <c:tx>
            <c:strRef>
              <c:f>'9. Health &amp; Safety'!$B$25</c:f>
              <c:strCache>
                <c:ptCount val="1"/>
                <c:pt idx="0">
                  <c:v>TRIFR - Employees</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Health &amp; Safety'!$F$16:$K$16</c:f>
              <c:strCache>
                <c:ptCount val="6"/>
                <c:pt idx="0">
                  <c:v>FY22</c:v>
                </c:pt>
                <c:pt idx="1">
                  <c:v>FY21</c:v>
                </c:pt>
                <c:pt idx="2">
                  <c:v>FY20</c:v>
                </c:pt>
                <c:pt idx="3">
                  <c:v>FY19</c:v>
                </c:pt>
                <c:pt idx="4">
                  <c:v>FY18</c:v>
                </c:pt>
                <c:pt idx="5">
                  <c:v>FY17</c:v>
                </c:pt>
              </c:strCache>
            </c:strRef>
          </c:cat>
          <c:val>
            <c:numRef>
              <c:f>'9. Health &amp; Safety'!$F$25:$K$25</c:f>
              <c:numCache>
                <c:formatCode>0.0</c:formatCode>
                <c:ptCount val="6"/>
                <c:pt idx="0">
                  <c:v>0.99</c:v>
                </c:pt>
                <c:pt idx="1">
                  <c:v>4.63</c:v>
                </c:pt>
                <c:pt idx="2">
                  <c:v>3.82</c:v>
                </c:pt>
                <c:pt idx="3">
                  <c:v>3.72</c:v>
                </c:pt>
                <c:pt idx="4">
                  <c:v>6.34</c:v>
                </c:pt>
                <c:pt idx="5">
                  <c:v>5.8</c:v>
                </c:pt>
              </c:numCache>
            </c:numRef>
          </c:val>
          <c:smooth val="0"/>
          <c:extLst>
            <c:ext xmlns:c16="http://schemas.microsoft.com/office/drawing/2014/chart" uri="{C3380CC4-5D6E-409C-BE32-E72D297353CC}">
              <c16:uniqueId val="{00000001-95D1-4AD5-984D-75DB1177CAD2}"/>
            </c:ext>
          </c:extLst>
        </c:ser>
        <c:ser>
          <c:idx val="2"/>
          <c:order val="2"/>
          <c:tx>
            <c:strRef>
              <c:f>'9. Health &amp; Safety'!$B$26</c:f>
              <c:strCache>
                <c:ptCount val="1"/>
                <c:pt idx="0">
                  <c:v>TRIFR - Contractors</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Health &amp; Safety'!$F$16:$K$16</c:f>
              <c:strCache>
                <c:ptCount val="6"/>
                <c:pt idx="0">
                  <c:v>FY22</c:v>
                </c:pt>
                <c:pt idx="1">
                  <c:v>FY21</c:v>
                </c:pt>
                <c:pt idx="2">
                  <c:v>FY20</c:v>
                </c:pt>
                <c:pt idx="3">
                  <c:v>FY19</c:v>
                </c:pt>
                <c:pt idx="4">
                  <c:v>FY18</c:v>
                </c:pt>
                <c:pt idx="5">
                  <c:v>FY17</c:v>
                </c:pt>
              </c:strCache>
            </c:strRef>
          </c:cat>
          <c:val>
            <c:numRef>
              <c:f>'9. Health &amp; Safety'!$F$26:$K$26</c:f>
              <c:numCache>
                <c:formatCode>0.0</c:formatCode>
                <c:ptCount val="6"/>
                <c:pt idx="0">
                  <c:v>6.25</c:v>
                </c:pt>
                <c:pt idx="1">
                  <c:v>8.84</c:v>
                </c:pt>
                <c:pt idx="2">
                  <c:v>15.63</c:v>
                </c:pt>
                <c:pt idx="3">
                  <c:v>8.0500000000000007</c:v>
                </c:pt>
                <c:pt idx="4">
                  <c:v>10.77</c:v>
                </c:pt>
                <c:pt idx="5">
                  <c:v>8.9499999999999993</c:v>
                </c:pt>
              </c:numCache>
            </c:numRef>
          </c:val>
          <c:smooth val="0"/>
          <c:extLst>
            <c:ext xmlns:c16="http://schemas.microsoft.com/office/drawing/2014/chart" uri="{C3380CC4-5D6E-409C-BE32-E72D297353CC}">
              <c16:uniqueId val="{00000002-95D1-4AD5-984D-75DB1177CAD2}"/>
            </c:ext>
          </c:extLst>
        </c:ser>
        <c:dLbls>
          <c:showLegendKey val="0"/>
          <c:showVal val="1"/>
          <c:showCatName val="0"/>
          <c:showSerName val="0"/>
          <c:showPercent val="0"/>
          <c:showBubbleSize val="0"/>
        </c:dLbls>
        <c:smooth val="0"/>
        <c:axId val="164395048"/>
        <c:axId val="164402264"/>
      </c:lineChart>
      <c:catAx>
        <c:axId val="16439504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402264"/>
        <c:crosses val="autoZero"/>
        <c:auto val="1"/>
        <c:lblAlgn val="ctr"/>
        <c:lblOffset val="100"/>
        <c:noMultiLvlLbl val="0"/>
      </c:catAx>
      <c:valAx>
        <c:axId val="164402264"/>
        <c:scaling>
          <c:orientation val="minMax"/>
        </c:scaling>
        <c:delete val="0"/>
        <c:axPos val="r"/>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395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Lost Time Injury Frequency Rate (LTIFR)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'9. Health &amp; Safety'!$B$27</c:f>
              <c:strCache>
                <c:ptCount val="1"/>
                <c:pt idx="0">
                  <c:v>Lost Time Injury Frequency Rate (LTIFR)</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'9. Health &amp; Safety'!$F$16:$K$16</c:f>
              <c:strCache>
                <c:ptCount val="6"/>
                <c:pt idx="0">
                  <c:v>FY22</c:v>
                </c:pt>
                <c:pt idx="1">
                  <c:v>FY21</c:v>
                </c:pt>
                <c:pt idx="2">
                  <c:v>FY20</c:v>
                </c:pt>
                <c:pt idx="3">
                  <c:v>FY19</c:v>
                </c:pt>
                <c:pt idx="4">
                  <c:v>FY18</c:v>
                </c:pt>
                <c:pt idx="5">
                  <c:v>FY17</c:v>
                </c:pt>
              </c:strCache>
            </c:strRef>
          </c:cat>
          <c:val>
            <c:numRef>
              <c:f>'9. Health &amp; Safety'!$F$27:$K$27</c:f>
              <c:numCache>
                <c:formatCode>0.0</c:formatCode>
                <c:ptCount val="6"/>
                <c:pt idx="0">
                  <c:v>0.85</c:v>
                </c:pt>
                <c:pt idx="1">
                  <c:v>1.62</c:v>
                </c:pt>
                <c:pt idx="2">
                  <c:v>1.21</c:v>
                </c:pt>
                <c:pt idx="3">
                  <c:v>0.77</c:v>
                </c:pt>
                <c:pt idx="4">
                  <c:v>1.76</c:v>
                </c:pt>
                <c:pt idx="5">
                  <c:v>0.52</c:v>
                </c:pt>
              </c:numCache>
            </c:numRef>
          </c:val>
          <c:smooth val="0"/>
          <c:extLst>
            <c:ext xmlns:c16="http://schemas.microsoft.com/office/drawing/2014/chart" uri="{C3380CC4-5D6E-409C-BE32-E72D297353CC}">
              <c16:uniqueId val="{00000000-AD1C-435F-84FD-A9BCC59134B7}"/>
            </c:ext>
          </c:extLst>
        </c:ser>
        <c:ser>
          <c:idx val="1"/>
          <c:order val="1"/>
          <c:tx>
            <c:strRef>
              <c:f>'9. Health &amp; Safety'!$B$28</c:f>
              <c:strCache>
                <c:ptCount val="1"/>
                <c:pt idx="0">
                  <c:v>LTIFR - Employees</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Health &amp; Safety'!$F$16:$K$16</c:f>
              <c:strCache>
                <c:ptCount val="6"/>
                <c:pt idx="0">
                  <c:v>FY22</c:v>
                </c:pt>
                <c:pt idx="1">
                  <c:v>FY21</c:v>
                </c:pt>
                <c:pt idx="2">
                  <c:v>FY20</c:v>
                </c:pt>
                <c:pt idx="3">
                  <c:v>FY19</c:v>
                </c:pt>
                <c:pt idx="4">
                  <c:v>FY18</c:v>
                </c:pt>
                <c:pt idx="5">
                  <c:v>FY17</c:v>
                </c:pt>
              </c:strCache>
            </c:strRef>
          </c:cat>
          <c:val>
            <c:numRef>
              <c:f>'9. Health &amp; Safety'!$F$28:$K$28</c:f>
              <c:numCache>
                <c:formatCode>0.0</c:formatCode>
                <c:ptCount val="6"/>
                <c:pt idx="0">
                  <c:v>0.25</c:v>
                </c:pt>
                <c:pt idx="1">
                  <c:v>2.1800000000000002</c:v>
                </c:pt>
                <c:pt idx="2">
                  <c:v>0.82</c:v>
                </c:pt>
                <c:pt idx="3">
                  <c:v>0.86</c:v>
                </c:pt>
                <c:pt idx="4">
                  <c:v>2.11</c:v>
                </c:pt>
                <c:pt idx="5">
                  <c:v>0.31</c:v>
                </c:pt>
              </c:numCache>
            </c:numRef>
          </c:val>
          <c:smooth val="0"/>
          <c:extLst>
            <c:ext xmlns:c16="http://schemas.microsoft.com/office/drawing/2014/chart" uri="{C3380CC4-5D6E-409C-BE32-E72D297353CC}">
              <c16:uniqueId val="{00000001-AD1C-435F-84FD-A9BCC59134B7}"/>
            </c:ext>
          </c:extLst>
        </c:ser>
        <c:ser>
          <c:idx val="2"/>
          <c:order val="2"/>
          <c:tx>
            <c:strRef>
              <c:f>'9. Health &amp; Safety'!$B$29</c:f>
              <c:strCache>
                <c:ptCount val="1"/>
                <c:pt idx="0">
                  <c:v>LTIFR - Contractors</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Health &amp; Safety'!$F$16:$K$16</c:f>
              <c:strCache>
                <c:ptCount val="6"/>
                <c:pt idx="0">
                  <c:v>FY22</c:v>
                </c:pt>
                <c:pt idx="1">
                  <c:v>FY21</c:v>
                </c:pt>
                <c:pt idx="2">
                  <c:v>FY20</c:v>
                </c:pt>
                <c:pt idx="3">
                  <c:v>FY19</c:v>
                </c:pt>
                <c:pt idx="4">
                  <c:v>FY18</c:v>
                </c:pt>
                <c:pt idx="5">
                  <c:v>FY17</c:v>
                </c:pt>
              </c:strCache>
            </c:strRef>
          </c:cat>
          <c:val>
            <c:numRef>
              <c:f>'9. Health &amp; Safety'!$F$29:$K$29</c:f>
              <c:numCache>
                <c:formatCode>0.0</c:formatCode>
                <c:ptCount val="6"/>
                <c:pt idx="0">
                  <c:v>1.65</c:v>
                </c:pt>
                <c:pt idx="1">
                  <c:v>0.8</c:v>
                </c:pt>
                <c:pt idx="2">
                  <c:v>1.7</c:v>
                </c:pt>
                <c:pt idx="3">
                  <c:v>0.62</c:v>
                </c:pt>
                <c:pt idx="4">
                  <c:v>1.35</c:v>
                </c:pt>
                <c:pt idx="5">
                  <c:v>0.75</c:v>
                </c:pt>
              </c:numCache>
            </c:numRef>
          </c:val>
          <c:smooth val="0"/>
          <c:extLst>
            <c:ext xmlns:c16="http://schemas.microsoft.com/office/drawing/2014/chart" uri="{C3380CC4-5D6E-409C-BE32-E72D297353CC}">
              <c16:uniqueId val="{00000002-AD1C-435F-84FD-A9BCC59134B7}"/>
            </c:ext>
          </c:extLst>
        </c:ser>
        <c:dLbls>
          <c:showLegendKey val="0"/>
          <c:showVal val="1"/>
          <c:showCatName val="0"/>
          <c:showSerName val="0"/>
          <c:showPercent val="0"/>
          <c:showBubbleSize val="0"/>
        </c:dLbls>
        <c:smooth val="0"/>
        <c:axId val="164395048"/>
        <c:axId val="164402264"/>
      </c:lineChart>
      <c:catAx>
        <c:axId val="16439504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402264"/>
        <c:crosses val="autoZero"/>
        <c:auto val="1"/>
        <c:lblAlgn val="ctr"/>
        <c:lblOffset val="100"/>
        <c:noMultiLvlLbl val="0"/>
      </c:catAx>
      <c:valAx>
        <c:axId val="164402264"/>
        <c:scaling>
          <c:orientation val="minMax"/>
        </c:scaling>
        <c:delete val="0"/>
        <c:axPos val="r"/>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395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Safety Warning &amp; Penalty Notices Received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'9. Health &amp; Safety'!$B$12</c:f>
              <c:strCache>
                <c:ptCount val="1"/>
                <c:pt idx="0">
                  <c:v>Safety warning notices received </c:v>
                </c:pt>
              </c:strCache>
            </c:strRef>
          </c:tx>
          <c:spPr>
            <a:solidFill>
              <a:schemeClr val="accent1"/>
            </a:solidFill>
            <a:ln>
              <a:noFill/>
            </a:ln>
            <a:effectLst/>
          </c:spPr>
          <c:invertIfNegative val="0"/>
          <c:cat>
            <c:strRef>
              <c:f>'9. Health &amp; Safety'!$F$7:$K$7</c:f>
              <c:strCache>
                <c:ptCount val="6"/>
                <c:pt idx="0">
                  <c:v>FY22</c:v>
                </c:pt>
                <c:pt idx="1">
                  <c:v>FY21</c:v>
                </c:pt>
                <c:pt idx="2">
                  <c:v>FY20</c:v>
                </c:pt>
                <c:pt idx="3">
                  <c:v>FY19</c:v>
                </c:pt>
                <c:pt idx="4">
                  <c:v>FY18</c:v>
                </c:pt>
                <c:pt idx="5">
                  <c:v>FY17</c:v>
                </c:pt>
              </c:strCache>
            </c:strRef>
          </c:cat>
          <c:val>
            <c:numRef>
              <c:f>'9. Health &amp; Safety'!$F$12:$J$12</c:f>
              <c:numCache>
                <c:formatCode>General</c:formatCode>
                <c:ptCount val="5"/>
                <c:pt idx="0">
                  <c:v>6</c:v>
                </c:pt>
                <c:pt idx="1">
                  <c:v>1</c:v>
                </c:pt>
                <c:pt idx="2">
                  <c:v>4</c:v>
                </c:pt>
                <c:pt idx="3">
                  <c:v>4</c:v>
                </c:pt>
                <c:pt idx="4">
                  <c:v>4</c:v>
                </c:pt>
              </c:numCache>
            </c:numRef>
          </c:val>
          <c:extLst>
            <c:ext xmlns:c16="http://schemas.microsoft.com/office/drawing/2014/chart" uri="{C3380CC4-5D6E-409C-BE32-E72D297353CC}">
              <c16:uniqueId val="{00000000-0989-421F-80B3-5F2B7F7AE156}"/>
            </c:ext>
          </c:extLst>
        </c:ser>
        <c:ser>
          <c:idx val="1"/>
          <c:order val="1"/>
          <c:tx>
            <c:strRef>
              <c:f>'9. Health &amp; Safety'!$B$13</c:f>
              <c:strCache>
                <c:ptCount val="1"/>
                <c:pt idx="0">
                  <c:v>Safety penalty notices received</c:v>
                </c:pt>
              </c:strCache>
            </c:strRef>
          </c:tx>
          <c:spPr>
            <a:solidFill>
              <a:schemeClr val="accent2"/>
            </a:solidFill>
            <a:ln>
              <a:noFill/>
            </a:ln>
            <a:effectLst/>
          </c:spPr>
          <c:invertIfNegative val="0"/>
          <c:cat>
            <c:strRef>
              <c:f>'9. Health &amp; Safety'!$F$7:$K$7</c:f>
              <c:strCache>
                <c:ptCount val="6"/>
                <c:pt idx="0">
                  <c:v>FY22</c:v>
                </c:pt>
                <c:pt idx="1">
                  <c:v>FY21</c:v>
                </c:pt>
                <c:pt idx="2">
                  <c:v>FY20</c:v>
                </c:pt>
                <c:pt idx="3">
                  <c:v>FY19</c:v>
                </c:pt>
                <c:pt idx="4">
                  <c:v>FY18</c:v>
                </c:pt>
                <c:pt idx="5">
                  <c:v>FY17</c:v>
                </c:pt>
              </c:strCache>
            </c:strRef>
          </c:cat>
          <c:val>
            <c:numRef>
              <c:f>'9. Health &amp; Safety'!$F$13:$K$13</c:f>
              <c:numCache>
                <c:formatCode>General</c:formatCode>
                <c:ptCount val="6"/>
                <c:pt idx="0">
                  <c:v>1</c:v>
                </c:pt>
                <c:pt idx="1">
                  <c:v>0</c:v>
                </c:pt>
                <c:pt idx="2">
                  <c:v>0</c:v>
                </c:pt>
                <c:pt idx="3">
                  <c:v>1</c:v>
                </c:pt>
                <c:pt idx="4">
                  <c:v>0</c:v>
                </c:pt>
                <c:pt idx="5">
                  <c:v>0</c:v>
                </c:pt>
              </c:numCache>
            </c:numRef>
          </c:val>
          <c:extLst>
            <c:ext xmlns:c16="http://schemas.microsoft.com/office/drawing/2014/chart" uri="{C3380CC4-5D6E-409C-BE32-E72D297353CC}">
              <c16:uniqueId val="{00000001-0989-421F-80B3-5F2B7F7AE156}"/>
            </c:ext>
          </c:extLst>
        </c:ser>
        <c:dLbls>
          <c:showLegendKey val="0"/>
          <c:showVal val="0"/>
          <c:showCatName val="0"/>
          <c:showSerName val="0"/>
          <c:showPercent val="0"/>
          <c:showBubbleSize val="0"/>
        </c:dLbls>
        <c:gapWidth val="150"/>
        <c:overlap val="100"/>
        <c:axId val="744825768"/>
        <c:axId val="744823144"/>
      </c:barChart>
      <c:catAx>
        <c:axId val="74482576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823144"/>
        <c:crosses val="autoZero"/>
        <c:auto val="1"/>
        <c:lblAlgn val="ctr"/>
        <c:lblOffset val="100"/>
        <c:noMultiLvlLbl val="0"/>
      </c:catAx>
      <c:valAx>
        <c:axId val="744823144"/>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825768"/>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 dir="row">_xlchart.v1.1</cx:f>
      </cx:strDim>
      <cx:numDim type="size">
        <cx:f dir="row">_xlchart.v1.2</cx:f>
      </cx:numDim>
    </cx:data>
  </cx:chartData>
  <cx:chart>
    <cx:title pos="t" align="ctr" overlay="0">
      <cx:tx>
        <cx:txData>
          <cx:v>FY22 Age Diversity of APA Employees</cx:v>
        </cx:txData>
      </cx:tx>
      <cx:txPr>
        <a:bodyPr rot="0" spcFirstLastPara="1" vertOverflow="ellipsis" vert="horz" wrap="square" lIns="38100" tIns="19050" rIns="38100" bIns="19050" anchor="ctr" anchorCtr="1" compatLnSpc="0"/>
        <a:lstStyle/>
        <a:p>
          <a:pPr algn="ctr" rtl="0">
            <a:defRPr sz="1000" b="0" i="0" u="none" strike="noStrike" kern="1200" spc="0" baseline="0">
              <a:solidFill>
                <a:srgbClr val="000000">
                  <a:lumMod val="65000"/>
                  <a:lumOff val="35000"/>
                </a:srgbClr>
              </a:solidFill>
              <a:latin typeface="+mn-lt"/>
              <a:ea typeface="+mn-ea"/>
              <a:cs typeface="+mn-cs"/>
            </a:defRPr>
          </a:pPr>
          <a:r>
            <a:rPr kumimoji="0" lang="en-US" sz="1000" b="0" i="0" u="none" strike="noStrike" kern="1200" cap="none" spc="0" normalizeH="0" baseline="0" noProof="0">
              <a:ln>
                <a:noFill/>
              </a:ln>
              <a:solidFill>
                <a:srgbClr val="000000">
                  <a:lumMod val="65000"/>
                  <a:lumOff val="35000"/>
                </a:srgbClr>
              </a:solidFill>
              <a:effectLst/>
              <a:uLnTx/>
              <a:uFillTx/>
              <a:latin typeface="Arial" panose="020B0604020202020204"/>
            </a:rPr>
            <a:t>FY22 Age Diversity of APA Employees</a:t>
          </a:r>
        </a:p>
      </cx:txPr>
    </cx:title>
    <cx:plotArea>
      <cx:plotAreaRegion>
        <cx:series layoutId="sunburst" uniqueId="{EC430622-811E-4001-9140-36F394DFCB7B}">
          <cx:tx>
            <cx:txData>
              <cx:f>_xlchart.v1.0</cx:f>
              <cx:v/>
            </cx:txData>
          </cx:tx>
          <cx:dataLabels>
            <cx:numFmt formatCode="0.00%" sourceLinked="0"/>
            <cx:visibility seriesName="0" categoryName="0" value="0"/>
            <cx:separator>, </cx:separator>
          </cx:dataLabels>
          <cx:dataId val="0"/>
        </cx:series>
      </cx:plotAreaRegion>
    </cx:plotArea>
    <cx:legend pos="b" align="ctr" overlay="0"/>
  </cx:chart>
  <cx:clrMapOvr bg1="lt1" tx1="dk1" bg2="lt2" tx2="dk2" accent1="accent1" accent2="accent2" accent3="accent3" accent4="accent4" accent5="accent5" accent6="accent6" hlink="hlink" folHlink="folHlink"/>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 dir="row">_xlchart.v1.6</cx:f>
      </cx:strDim>
      <cx:numDim type="size">
        <cx:f dir="row">_xlchart.v1.7</cx:f>
      </cx:numDim>
    </cx:data>
  </cx:chartData>
  <cx:chart>
    <cx:title pos="t" align="ctr" overlay="0">
      <cx:tx>
        <cx:txData>
          <cx:v>FY22 Gender Diversity of APA Employees</cx:v>
        </cx:txData>
      </cx:tx>
      <cx:txPr>
        <a:bodyPr rot="0" spcFirstLastPara="1" vertOverflow="ellipsis" vert="horz" wrap="square" lIns="38100" tIns="19050" rIns="38100" bIns="19050" anchor="ctr" anchorCtr="1" compatLnSpc="0"/>
        <a:lstStyle/>
        <a:p>
          <a:pPr algn="ctr" rtl="0">
            <a:defRPr sz="1000" b="0" i="0" u="none" strike="noStrike" kern="1200" spc="0" baseline="0">
              <a:solidFill>
                <a:srgbClr val="000000">
                  <a:lumMod val="65000"/>
                  <a:lumOff val="35000"/>
                </a:srgbClr>
              </a:solidFill>
              <a:latin typeface="+mn-lt"/>
              <a:ea typeface="+mn-ea"/>
              <a:cs typeface="+mn-cs"/>
            </a:defRPr>
          </a:pPr>
          <a:r>
            <a:rPr kumimoji="0" lang="en-US" sz="1000" b="0" i="0" u="none" strike="noStrike" kern="1200" cap="none" spc="0" normalizeH="0" baseline="0" noProof="0">
              <a:ln>
                <a:noFill/>
              </a:ln>
              <a:solidFill>
                <a:srgbClr val="000000">
                  <a:lumMod val="65000"/>
                  <a:lumOff val="35000"/>
                </a:srgbClr>
              </a:solidFill>
              <a:effectLst/>
              <a:uLnTx/>
              <a:uFillTx/>
              <a:latin typeface="Arial" panose="020B0604020202020204"/>
            </a:rPr>
            <a:t>FY22 Gender Diversity of APA Employees</a:t>
          </a:r>
        </a:p>
      </cx:txPr>
    </cx:title>
    <cx:plotArea>
      <cx:plotAreaRegion>
        <cx:series layoutId="sunburst" uniqueId="{E558E4FC-A14E-49CE-9D1D-837CD1739D92}">
          <cx:tx>
            <cx:txData>
              <cx:f>_xlchart.v1.5</cx:f>
              <cx:v>FY22</cx:v>
            </cx:txData>
          </cx:tx>
          <cx:dataLabels pos="ctr">
            <cx:numFmt formatCode="General" sourceLinked="0"/>
            <cx:visibility seriesName="0" categoryName="0" value="1"/>
            <cx:separator>, </cx:separator>
            <cx:dataLabel idx="1" pos="ctr">
              <cx:numFmt formatCode="General" sourceLinked="0"/>
              <cx:visibility seriesName="0" categoryName="0" value="1"/>
              <cx:separator>, </cx:separator>
            </cx:dataLabel>
          </cx:dataLabels>
          <cx:dataId val="0"/>
        </cx:series>
      </cx:plotAreaRegion>
    </cx:plotArea>
    <cx:legend pos="b" align="ctr" overlay="0"/>
  </cx:chart>
  <cx:clrMapOvr bg1="lt1" tx1="dk1" bg2="lt2" tx2="dk2" accent1="accent1" accent2="accent2" accent3="accent3" accent4="accent4" accent5="accent5" accent6="accent6" hlink="hlink" folHlink="folHlink"/>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 dir="row">_xlchart.v1.10</cx:f>
      </cx:strDim>
      <cx:numDim type="size">
        <cx:f dir="row">_xlchart.v1.8</cx:f>
      </cx:numDim>
    </cx:data>
  </cx:chartData>
  <cx:chart>
    <cx:title pos="t" align="ctr" overlay="0">
      <cx:tx>
        <cx:txData>
          <cx:v>FY22 Gender Diversity of APA Executive Leadership Team (ELT)</cx:v>
        </cx:txData>
      </cx:tx>
      <cx:txPr>
        <a:bodyPr rot="0" spcFirstLastPara="1" vertOverflow="ellipsis" vert="horz" wrap="square" lIns="38100" tIns="19050" rIns="38100" bIns="19050" anchor="ctr" anchorCtr="1" compatLnSpc="0"/>
        <a:lstStyle/>
        <a:p>
          <a:pPr algn="ctr" rtl="0">
            <a:defRPr sz="1000" b="0" i="0" u="none" strike="noStrike" kern="1200" spc="0" baseline="0">
              <a:solidFill>
                <a:srgbClr val="000000">
                  <a:lumMod val="65000"/>
                  <a:lumOff val="35000"/>
                </a:srgbClr>
              </a:solidFill>
              <a:latin typeface="+mn-lt"/>
              <a:ea typeface="+mn-ea"/>
              <a:cs typeface="+mn-cs"/>
            </a:defRPr>
          </a:pPr>
          <a:r>
            <a:rPr kumimoji="0" lang="en-US" sz="1000" b="0" i="0" u="none" strike="noStrike" kern="1200" cap="none" spc="0" normalizeH="0" baseline="0" noProof="0">
              <a:ln>
                <a:noFill/>
              </a:ln>
              <a:solidFill>
                <a:srgbClr val="000000">
                  <a:lumMod val="65000"/>
                  <a:lumOff val="35000"/>
                </a:srgbClr>
              </a:solidFill>
              <a:effectLst/>
              <a:uLnTx/>
              <a:uFillTx/>
              <a:latin typeface="Arial" panose="020B0604020202020204"/>
            </a:rPr>
            <a:t>FY22 Gender Diversity of APA Executive Leadership Team (ELT)</a:t>
          </a:r>
        </a:p>
      </cx:txPr>
    </cx:title>
    <cx:plotArea>
      <cx:plotAreaRegion>
        <cx:series layoutId="sunburst" uniqueId="{BD879549-85F6-4D5F-B3A3-B4F1288852E8}">
          <cx:tx>
            <cx:txData>
              <cx:f>_xlchart.v1.9</cx:f>
              <cx:v>FY22</cx:v>
            </cx:txData>
          </cx:tx>
          <cx:dataLabels>
            <cx:numFmt formatCode="General" sourceLinked="0"/>
            <cx:visibility seriesName="0" categoryName="0" value="1"/>
            <cx:separator>, </cx:separator>
          </cx:dataLabels>
          <cx:dataId val="0"/>
        </cx:series>
      </cx:plotAreaRegion>
    </cx:plotArea>
    <cx:legend pos="b" align="ctr" overlay="0"/>
  </cx:chart>
  <cx:clrMapOvr bg1="lt1" tx1="dk1" bg2="lt2" tx2="dk2" accent1="accent1" accent2="accent2" accent3="accent3" accent4="accent4" accent5="accent5" accent6="accent6" hlink="hlink" folHlink="folHlink"/>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size">
        <cx:f>_xlchart.v1.4</cx:f>
      </cx:numDim>
    </cx:data>
  </cx:chartData>
  <cx:chart>
    <cx:title pos="t" align="ctr" overlay="0">
      <cx:tx>
        <cx:txData>
          <cx:v>FY22 Workforce Training Hours by Type</cx:v>
        </cx:txData>
      </cx:tx>
      <cx:txPr>
        <a:bodyPr rot="0" spcFirstLastPara="1" vertOverflow="ellipsis" vert="horz" wrap="square" lIns="38100" tIns="19050" rIns="38100" bIns="19050" anchor="ctr" anchorCtr="1" compatLnSpc="0"/>
        <a:lstStyle/>
        <a:p>
          <a:pPr algn="ctr" rtl="0">
            <a:defRPr sz="1000" b="0" i="0" u="none" strike="noStrike" kern="1200" spc="0" baseline="0">
              <a:solidFill>
                <a:srgbClr val="000000">
                  <a:lumMod val="65000"/>
                  <a:lumOff val="35000"/>
                </a:srgbClr>
              </a:solidFill>
              <a:latin typeface="+mn-lt"/>
              <a:ea typeface="+mn-ea"/>
              <a:cs typeface="+mn-cs"/>
            </a:defRPr>
          </a:pPr>
          <a:r>
            <a:rPr kumimoji="0" lang="en-US" sz="1000" b="0" i="0" u="none" strike="noStrike" kern="1200" cap="none" spc="0" normalizeH="0" baseline="0" noProof="0">
              <a:ln>
                <a:noFill/>
              </a:ln>
              <a:solidFill>
                <a:srgbClr val="000000">
                  <a:lumMod val="65000"/>
                  <a:lumOff val="35000"/>
                </a:srgbClr>
              </a:solidFill>
              <a:effectLst/>
              <a:uLnTx/>
              <a:uFillTx/>
              <a:latin typeface="Arial" panose="020B0604020202020204"/>
            </a:rPr>
            <a:t>FY22 Workforce Training Hours by Type</a:t>
          </a:r>
        </a:p>
      </cx:txPr>
    </cx:title>
    <cx:plotArea>
      <cx:plotAreaRegion>
        <cx:series layoutId="sunburst" uniqueId="{6C39F231-F567-41D7-9027-89B01CFB69EB}">
          <cx:tx>
            <cx:txData>
              <cx:v>Training and Education</cx:v>
            </cx:txData>
          </cx:tx>
          <cx:dataLabels>
            <cx:txPr>
              <a:bodyPr spcFirstLastPara="1" vertOverflow="ellipsis" wrap="square" lIns="0" tIns="0" rIns="0" bIns="0" anchor="ctr" anchorCtr="1"/>
              <a:lstStyle/>
              <a:p>
                <a:pPr>
                  <a:defRPr lang="en-US" sz="900" b="0" i="0" u="none" strike="noStrike" kern="1200" baseline="0">
                    <a:solidFill>
                      <a:schemeClr val="bg1"/>
                    </a:solidFill>
                    <a:latin typeface="Arial" panose="020B0604020202020204"/>
                  </a:defRPr>
                </a:pPr>
                <a:endParaRPr lang="en-US">
                  <a:solidFill>
                    <a:schemeClr val="bg1"/>
                  </a:solidFill>
                </a:endParaRPr>
              </a:p>
            </cx:txPr>
            <cx:visibility seriesName="0" categoryName="0" value="1"/>
            <cx:separator>, </cx:separator>
          </cx:dataLabels>
          <cx:dataId val="0"/>
        </cx:series>
      </cx:plotAreaRegion>
    </cx:plotArea>
    <cx:legend pos="r" align="ctr" overlay="0">
      <cx:txPr>
        <a:bodyPr spcFirstLastPara="1" vertOverflow="ellipsis" wrap="square" lIns="0" tIns="0" rIns="0" bIns="0" anchor="ctr" anchorCtr="1"/>
        <a:lstStyle/>
        <a:p>
          <a:pPr>
            <a:defRPr/>
          </a:pPr>
          <a:endParaRPr lang="en-US"/>
        </a:p>
      </cx:txPr>
    </cx:legend>
  </cx:chart>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50" kern="1200"/>
    <cs:bodyPr wrap="square" lIns="38100" tIns="19050" rIns="38100" bIns="19050" anchor="ctr">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9525">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50" kern="1200"/>
    <cs:bodyPr wrap="square" lIns="38100" tIns="19050" rIns="38100" bIns="19050" anchor="ctr">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9525">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Data Book Index'!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Data Book Index'!A1"/><Relationship Id="rId2" Type="http://schemas.openxmlformats.org/officeDocument/2006/relationships/image" Target="../media/image2.png"/><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hyperlink" Target="#'Data Book Index'!A1"/><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hyperlink" Target="#'Data Book Index'!A1"/><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hyperlink" Target="#'Data Book Index'!A1"/><Relationship Id="rId2" Type="http://schemas.openxmlformats.org/officeDocument/2006/relationships/image" Target="../media/image2.png"/><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3" Type="http://schemas.microsoft.com/office/2014/relationships/chartEx" Target="../charts/chartEx3.xml"/><Relationship Id="rId2" Type="http://schemas.microsoft.com/office/2014/relationships/chartEx" Target="../charts/chartEx2.xml"/><Relationship Id="rId1" Type="http://schemas.microsoft.com/office/2014/relationships/chartEx" Target="../charts/chartEx1.xml"/><Relationship Id="rId6" Type="http://schemas.openxmlformats.org/officeDocument/2006/relationships/hyperlink" Target="#'Data Book Index'!A1"/><Relationship Id="rId5" Type="http://schemas.openxmlformats.org/officeDocument/2006/relationships/image" Target="../media/image2.png"/><Relationship Id="rId4" Type="http://schemas.microsoft.com/office/2014/relationships/chartEx" Target="../charts/chartEx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hyperlink" Target="#'Data Book Index'!A1"/><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image" Target="../media/image2.png"/><Relationship Id="rId5" Type="http://schemas.openxmlformats.org/officeDocument/2006/relationships/chart" Target="../charts/chart11.xml"/><Relationship Id="rId4"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3" Type="http://schemas.openxmlformats.org/officeDocument/2006/relationships/hyperlink" Target="#'Data Book Index'!A1"/><Relationship Id="rId2" Type="http://schemas.openxmlformats.org/officeDocument/2006/relationships/image" Target="../media/image2.png"/><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2" Type="http://schemas.openxmlformats.org/officeDocument/2006/relationships/hyperlink" Target="#'Data Book Index'!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hyperlink" Target="#'3. Infrastructure'!A1"/><Relationship Id="rId13" Type="http://schemas.openxmlformats.org/officeDocument/2006/relationships/hyperlink" Target="#'8. People &amp; Culture'!A1"/><Relationship Id="rId18" Type="http://schemas.openxmlformats.org/officeDocument/2006/relationships/hyperlink" Target="https://www.apa.com.au/" TargetMode="External"/><Relationship Id="rId3" Type="http://schemas.openxmlformats.org/officeDocument/2006/relationships/hyperlink" Target="#'Basis of Preparation'!A1"/><Relationship Id="rId21" Type="http://schemas.openxmlformats.org/officeDocument/2006/relationships/hyperlink" Target="https://www.apa.com.au/globalassets/asx-releases/2022/climate-transition-plan-2022" TargetMode="External"/><Relationship Id="rId7" Type="http://schemas.openxmlformats.org/officeDocument/2006/relationships/hyperlink" Target="#'2. Economic'!A1"/><Relationship Id="rId12" Type="http://schemas.openxmlformats.org/officeDocument/2006/relationships/hyperlink" Target="#'7. Community &amp; Social Perf'!A1"/><Relationship Id="rId17" Type="http://schemas.openxmlformats.org/officeDocument/2006/relationships/hyperlink" Target="#Glossary!A1"/><Relationship Id="rId2" Type="http://schemas.openxmlformats.org/officeDocument/2006/relationships/hyperlink" Target="#Materiality!A1"/><Relationship Id="rId16" Type="http://schemas.openxmlformats.org/officeDocument/2006/relationships/hyperlink" Target="#'11. Value Chain'!A1"/><Relationship Id="rId20" Type="http://schemas.openxmlformats.org/officeDocument/2006/relationships/hyperlink" Target="https://www.apa.com.au/investors/reports-and-presentations/" TargetMode="External"/><Relationship Id="rId1" Type="http://schemas.openxmlformats.org/officeDocument/2006/relationships/image" Target="../media/image2.png"/><Relationship Id="rId6" Type="http://schemas.openxmlformats.org/officeDocument/2006/relationships/hyperlink" Target="#'1. Governance'!A1"/><Relationship Id="rId11" Type="http://schemas.openxmlformats.org/officeDocument/2006/relationships/hyperlink" Target="#'6. Air Emissions'!A1"/><Relationship Id="rId5" Type="http://schemas.openxmlformats.org/officeDocument/2006/relationships/hyperlink" Target="#SASB!A1"/><Relationship Id="rId15" Type="http://schemas.openxmlformats.org/officeDocument/2006/relationships/hyperlink" Target="#'10. Environment'!A1"/><Relationship Id="rId10" Type="http://schemas.openxmlformats.org/officeDocument/2006/relationships/hyperlink" Target="#'5. Energy'!A1"/><Relationship Id="rId19" Type="http://schemas.openxmlformats.org/officeDocument/2006/relationships/hyperlink" Target="https://www.apa.com.au/about-apa/sustainability/sustainability-reports/" TargetMode="External"/><Relationship Id="rId4" Type="http://schemas.openxmlformats.org/officeDocument/2006/relationships/hyperlink" Target="#GRI!A1"/><Relationship Id="rId9" Type="http://schemas.openxmlformats.org/officeDocument/2006/relationships/hyperlink" Target="#'4. GHG Emissions'!A1"/><Relationship Id="rId14" Type="http://schemas.openxmlformats.org/officeDocument/2006/relationships/hyperlink" Target="#'9. Health &amp; Safety'!A1"/></Relationships>
</file>

<file path=xl/drawings/_rels/drawing3.xml.rels><?xml version="1.0" encoding="UTF-8" standalone="yes"?>
<Relationships xmlns="http://schemas.openxmlformats.org/package/2006/relationships"><Relationship Id="rId2" Type="http://schemas.openxmlformats.org/officeDocument/2006/relationships/hyperlink" Target="#'Data Book Index'!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ata Book Index'!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hyperlink" Target="#'Data Book Index'!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Data Book Index'!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hyperlink" Target="#'Data Book Index'!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Data Book Index'!A1"/></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chart" Target="../charts/chart3.xml"/><Relationship Id="rId4" Type="http://schemas.openxmlformats.org/officeDocument/2006/relationships/hyperlink" Target="#'Data Book Index'!A1"/></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7</xdr:col>
      <xdr:colOff>304800</xdr:colOff>
      <xdr:row>2</xdr:row>
      <xdr:rowOff>304800</xdr:rowOff>
    </xdr:to>
    <xdr:sp macro="" textlink="">
      <xdr:nvSpPr>
        <xdr:cNvPr id="18434" name="AutoShape 2" descr="APA-Energy-Line-White.png (1266×789)">
          <a:extLst>
            <a:ext uri="{FF2B5EF4-FFF2-40B4-BE49-F238E27FC236}">
              <a16:creationId xmlns:a16="http://schemas.microsoft.com/office/drawing/2014/main" id="{00000000-0008-0000-0000-000002480000}"/>
            </a:ext>
          </a:extLst>
        </xdr:cNvPr>
        <xdr:cNvSpPr>
          <a:spLocks noChangeAspect="1" noChangeArrowheads="1"/>
        </xdr:cNvSpPr>
      </xdr:nvSpPr>
      <xdr:spPr bwMode="auto">
        <a:xfrm>
          <a:off x="12245340" y="144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0</xdr:row>
      <xdr:rowOff>0</xdr:rowOff>
    </xdr:from>
    <xdr:to>
      <xdr:col>2</xdr:col>
      <xdr:colOff>9014460</xdr:colOff>
      <xdr:row>41</xdr:row>
      <xdr:rowOff>7620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0"/>
          <a:ext cx="9448800" cy="7421880"/>
        </a:xfrm>
        <a:prstGeom prst="rect">
          <a:avLst/>
        </a:prstGeom>
        <a:solidFill>
          <a:schemeClr val="accent1"/>
        </a:solidFill>
      </xdr:spPr>
      <xdr:txBody>
        <a:bodyPr vertOverflow="clip" horzOverflow="clip" wrap="square" lIns="144000" tIns="144000" rIns="144000" bIns="144000" rtlCol="0" anchor="t">
          <a:noAutofit/>
        </a:bodyPr>
        <a:lstStyle/>
        <a:p>
          <a:pPr lvl="0" algn="l"/>
          <a:endParaRPr lang="en-AU" sz="2000" b="1" dirty="0" err="1">
            <a:solidFill>
              <a:schemeClr val="bg1"/>
            </a:solidFill>
            <a:latin typeface="+mn-lt"/>
            <a:cs typeface="Arial" panose="020B0604020202020204" pitchFamily="34" charset="0"/>
          </a:endParaRPr>
        </a:p>
        <a:p>
          <a:pPr lvl="0" algn="l"/>
          <a:r>
            <a:rPr lang="en-AU" sz="2000" b="1" dirty="0" err="1">
              <a:solidFill>
                <a:schemeClr val="bg1"/>
              </a:solidFill>
              <a:latin typeface="+mn-lt"/>
              <a:cs typeface="Arial" panose="020B0604020202020204" pitchFamily="34" charset="0"/>
            </a:rPr>
            <a:t>APA FY22 Sustainability Data Book</a:t>
          </a:r>
        </a:p>
        <a:p>
          <a:pPr lvl="0" algn="l"/>
          <a:endParaRPr lang="en-AU" sz="1050" b="1" dirty="0" err="1">
            <a:solidFill>
              <a:schemeClr val="bg1"/>
            </a:solidFill>
            <a:latin typeface="+mn-lt"/>
            <a:cs typeface="Arial" panose="020B0604020202020204" pitchFamily="34" charset="0"/>
          </a:endParaRPr>
        </a:p>
        <a:p>
          <a:pPr lvl="0" algn="l"/>
          <a:endParaRPr lang="en-AU" sz="1050" b="1" dirty="0" err="1">
            <a:solidFill>
              <a:schemeClr val="bg1"/>
            </a:solidFill>
            <a:latin typeface="+mn-lt"/>
            <a:cs typeface="Arial" panose="020B0604020202020204" pitchFamily="34" charset="0"/>
          </a:endParaRPr>
        </a:p>
        <a:p>
          <a:pPr lvl="0" algn="l"/>
          <a:endParaRPr lang="en-AU" sz="1050" b="1" dirty="0" err="1">
            <a:solidFill>
              <a:schemeClr val="bg1"/>
            </a:solidFill>
            <a:latin typeface="+mn-lt"/>
            <a:cs typeface="Arial" panose="020B0604020202020204" pitchFamily="34" charset="0"/>
          </a:endParaRPr>
        </a:p>
        <a:p>
          <a:pPr lvl="0" algn="l"/>
          <a:r>
            <a:rPr lang="en-AU" sz="1050" b="1" dirty="0" err="1">
              <a:solidFill>
                <a:schemeClr val="bg1"/>
              </a:solidFill>
              <a:latin typeface="+mn-lt"/>
              <a:cs typeface="Arial" panose="020B0604020202020204" pitchFamily="34" charset="0"/>
            </a:rPr>
            <a:t>Important notice</a:t>
          </a:r>
        </a:p>
        <a:p>
          <a:pPr lvl="0" algn="l"/>
          <a:endParaRPr lang="en-AU" sz="1050" b="0" dirty="0" err="1">
            <a:solidFill>
              <a:schemeClr val="bg1"/>
            </a:solidFill>
            <a:latin typeface="+mn-lt"/>
            <a:cs typeface="Arial" panose="020B0604020202020204" pitchFamily="34" charset="0"/>
          </a:endParaRPr>
        </a:p>
        <a:p>
          <a:pPr lvl="0" algn="l"/>
          <a:r>
            <a:rPr lang="en-AU" sz="1050" b="0" dirty="0" err="1">
              <a:solidFill>
                <a:schemeClr val="bg1"/>
              </a:solidFill>
              <a:latin typeface="+mn-lt"/>
              <a:cs typeface="Arial" panose="020B0604020202020204" pitchFamily="34" charset="0"/>
            </a:rPr>
            <a:t>This FY22 Sustainability Data Book (Data Book) has been prepared for the purpose of providing APA stakeholders with information regarding our approach to sustainability issues related to our business. It has not been prepared as financial or investment advice or to provide any guidance in relation to the future performance of APA.</a:t>
          </a:r>
        </a:p>
        <a:p>
          <a:pPr lvl="0" algn="l"/>
          <a:endParaRPr lang="en-AU" sz="1050" b="0" dirty="0" err="1">
            <a:solidFill>
              <a:schemeClr val="bg1"/>
            </a:solidFill>
            <a:latin typeface="+mn-lt"/>
            <a:cs typeface="Arial" panose="020B0604020202020204" pitchFamily="34" charset="0"/>
          </a:endParaRPr>
        </a:p>
        <a:p>
          <a:pPr lvl="0" algn="l"/>
          <a:r>
            <a:rPr lang="en-AU" sz="1050" b="0" dirty="0" err="1">
              <a:solidFill>
                <a:schemeClr val="bg1"/>
              </a:solidFill>
              <a:latin typeface="+mn-lt"/>
              <a:cs typeface="Arial" panose="020B0604020202020204" pitchFamily="34" charset="0"/>
            </a:rPr>
            <a:t>This FY22 Sustainability Data Book may contain certain forward looking information and statements of opinion. Forward-looking statements may include statements regarding APA’s sustainability plans and strategies, the impact of climate change and other sustainability issues for APA, energy transition scenarios, actions of third parties, and external enablers such as technology development and commercialisation, policy support, market support, and energy and offsets availability. </a:t>
          </a:r>
        </a:p>
        <a:p>
          <a:pPr lvl="0" algn="l"/>
          <a:endParaRPr lang="en-AU" sz="1050" b="0" dirty="0" err="1">
            <a:solidFill>
              <a:schemeClr val="bg1"/>
            </a:solidFill>
            <a:latin typeface="+mn-lt"/>
            <a:cs typeface="Arial" panose="020B0604020202020204" pitchFamily="34" charset="0"/>
          </a:endParaRPr>
        </a:p>
        <a:p>
          <a:pPr lvl="0" algn="l"/>
          <a:r>
            <a:rPr lang="en-AU" sz="1050" b="0" dirty="0" err="1">
              <a:solidFill>
                <a:schemeClr val="bg1"/>
              </a:solidFill>
              <a:latin typeface="+mn-lt"/>
              <a:cs typeface="Arial" panose="020B0604020202020204" pitchFamily="34" charset="0"/>
            </a:rPr>
            <a:t>The forward looking statements in this Data Book are based on management’s current expectations and reflect judgements, assumptions, estimates and other information available as at the date of this Data Book and/or the date of APA’s planning processes or scenario analysis processes. Readers are cautioned not to place undue reliance on such statements, particularly in light of the long-time horizon which this Data Book discusses and the inherent uncertainty in possible policy, market and technological developments in the future. There are also inherent limitations with scenario analysis and it is difficult to predict which, if any, of the scenarios might eventuate. Scenarios do not constitute definitive outcomes or probabilities, and scenario analysis relies on assumptions that may or may not be, or prove to be, correct and may or may not eventuate. Scenarios may also be impacted by additional factors to the assumptions disclosed.</a:t>
          </a:r>
          <a:r>
            <a:rPr lang="en-AU" sz="1050" b="0" baseline="0" dirty="0" err="1">
              <a:solidFill>
                <a:schemeClr val="bg1"/>
              </a:solidFill>
              <a:latin typeface="+mn-lt"/>
              <a:cs typeface="Arial" panose="020B0604020202020204" pitchFamily="34" charset="0"/>
            </a:rPr>
            <a:t> </a:t>
          </a:r>
        </a:p>
        <a:p>
          <a:pPr lvl="0" algn="l"/>
          <a:endParaRPr lang="en-AU" sz="1050" b="0" baseline="0" dirty="0" err="1">
            <a:solidFill>
              <a:schemeClr val="bg1"/>
            </a:solidFill>
            <a:latin typeface="+mn-lt"/>
            <a:cs typeface="Arial" panose="020B0604020202020204" pitchFamily="34" charset="0"/>
          </a:endParaRPr>
        </a:p>
        <a:p>
          <a:pPr lvl="0" algn="l"/>
          <a:r>
            <a:rPr lang="en-AU" sz="1050" b="0" dirty="0" err="1">
              <a:solidFill>
                <a:schemeClr val="bg1"/>
              </a:solidFill>
              <a:latin typeface="+mn-lt"/>
              <a:cs typeface="Arial" panose="020B0604020202020204" pitchFamily="34" charset="0"/>
            </a:rPr>
            <a:t>No representation or warranty is made regarding the accuracy, completeness or reliability of the forward-looking statements or opinions contained in this Data Book, or the assumptions on which either is based. All such information is, by its nature, subject to significant uncertainties outside of the control of APA, and actual results, circumstances and developments may differ materially from those expressed or implied in this Data Book. Except as required by applicable laws or regulations, APA does not undertake to publicly update or review any forward-looking statements, whether as a result of new information or future events. To the maximum extent permitted by law, APA and its officers do not accept any liability for any loss arising from the use of the information contained in this Data Book.</a:t>
          </a:r>
        </a:p>
        <a:p>
          <a:pPr lvl="0" algn="l"/>
          <a:endParaRPr lang="en-AU" sz="1050" b="0" dirty="0" err="1">
            <a:solidFill>
              <a:schemeClr val="bg1"/>
            </a:solidFill>
            <a:latin typeface="+mn-lt"/>
            <a:cs typeface="Arial" panose="020B0604020202020204" pitchFamily="34" charset="0"/>
          </a:endParaRPr>
        </a:p>
        <a:p>
          <a:endParaRPr lang="en-AU" sz="1050" b="1">
            <a:solidFill>
              <a:schemeClr val="bg1"/>
            </a:solidFill>
            <a:effectLst/>
            <a:latin typeface="+mn-lt"/>
            <a:ea typeface="+mn-ea"/>
            <a:cs typeface="+mn-cs"/>
          </a:endParaRPr>
        </a:p>
        <a:p>
          <a:r>
            <a:rPr lang="en-AU" sz="1050" b="1">
              <a:solidFill>
                <a:schemeClr val="bg1"/>
              </a:solidFill>
              <a:effectLst/>
              <a:latin typeface="+mn-lt"/>
              <a:ea typeface="+mn-ea"/>
              <a:cs typeface="+mn-cs"/>
            </a:rPr>
            <a:t>Reporting framework alignment</a:t>
          </a:r>
        </a:p>
        <a:p>
          <a:endParaRPr lang="en-AU" sz="1050">
            <a:solidFill>
              <a:schemeClr val="bg1"/>
            </a:solidFill>
            <a:effectLst/>
            <a:latin typeface="+mn-lt"/>
          </a:endParaRPr>
        </a:p>
        <a:p>
          <a:r>
            <a:rPr lang="en-AU" sz="1050">
              <a:solidFill>
                <a:schemeClr val="bg1"/>
              </a:solidFill>
              <a:effectLst/>
              <a:latin typeface="+mn-lt"/>
              <a:ea typeface="+mn-ea"/>
              <a:cs typeface="+mn-cs"/>
            </a:rPr>
            <a:t>This</a:t>
          </a:r>
          <a:r>
            <a:rPr lang="en-AU" sz="1050" baseline="0">
              <a:solidFill>
                <a:schemeClr val="bg1"/>
              </a:solidFill>
              <a:effectLst/>
              <a:latin typeface="+mn-lt"/>
              <a:ea typeface="+mn-ea"/>
              <a:cs typeface="+mn-cs"/>
            </a:rPr>
            <a:t> </a:t>
          </a:r>
          <a:r>
            <a:rPr lang="en-AU" sz="1050" i="0">
              <a:solidFill>
                <a:schemeClr val="bg1"/>
              </a:solidFill>
              <a:effectLst/>
              <a:latin typeface="+mn-lt"/>
              <a:ea typeface="+mn-ea"/>
              <a:cs typeface="+mn-cs"/>
            </a:rPr>
            <a:t>Sustainability Data Book </a:t>
          </a:r>
          <a:r>
            <a:rPr lang="en-AU" sz="1050">
              <a:solidFill>
                <a:schemeClr val="bg1"/>
              </a:solidFill>
              <a:effectLst/>
              <a:latin typeface="+mn-lt"/>
              <a:ea typeface="+mn-ea"/>
              <a:cs typeface="+mn-cs"/>
            </a:rPr>
            <a:t>provides a summary of APA’s alignment with the reporting standards of the </a:t>
          </a:r>
          <a:r>
            <a:rPr lang="en-AU" sz="1050" u="sng">
              <a:solidFill>
                <a:schemeClr val="bg1"/>
              </a:solidFill>
              <a:effectLst/>
              <a:latin typeface="+mn-lt"/>
              <a:ea typeface="+mn-ea"/>
              <a:cs typeface="+mn-cs"/>
            </a:rPr>
            <a:t>Sustainability Accounting Standards Board</a:t>
          </a:r>
          <a:r>
            <a:rPr lang="en-AU" sz="1050">
              <a:solidFill>
                <a:schemeClr val="bg1"/>
              </a:solidFill>
              <a:effectLst/>
              <a:latin typeface="+mn-lt"/>
              <a:ea typeface="+mn-ea"/>
              <a:cs typeface="+mn-cs"/>
            </a:rPr>
            <a:t> (SASB) and </a:t>
          </a:r>
          <a:r>
            <a:rPr lang="en-AU" sz="1050" u="sng">
              <a:solidFill>
                <a:schemeClr val="bg1"/>
              </a:solidFill>
              <a:effectLst/>
              <a:latin typeface="+mn-lt"/>
              <a:ea typeface="+mn-ea"/>
              <a:cs typeface="+mn-cs"/>
            </a:rPr>
            <a:t>Global Reporting Initiative</a:t>
          </a:r>
          <a:r>
            <a:rPr lang="en-AU" sz="1050">
              <a:solidFill>
                <a:schemeClr val="bg1"/>
              </a:solidFill>
              <a:effectLst/>
              <a:latin typeface="+mn-lt"/>
              <a:ea typeface="+mn-ea"/>
              <a:cs typeface="+mn-cs"/>
            </a:rPr>
            <a:t> (GRI). For APA’s alignment with Task Force on Climate-related Financial Disclosures (TCFD) see APA’s</a:t>
          </a:r>
          <a:r>
            <a:rPr lang="en-AU" sz="1050" i="1">
              <a:solidFill>
                <a:schemeClr val="bg1"/>
              </a:solidFill>
              <a:effectLst/>
              <a:latin typeface="+mn-lt"/>
              <a:ea typeface="+mn-ea"/>
              <a:cs typeface="+mn-cs"/>
            </a:rPr>
            <a:t> Climate Transition Plan</a:t>
          </a:r>
          <a:r>
            <a:rPr lang="en-AU" sz="1050" i="1" baseline="0">
              <a:solidFill>
                <a:schemeClr val="bg1"/>
              </a:solidFill>
              <a:effectLst/>
              <a:latin typeface="+mn-lt"/>
              <a:ea typeface="+mn-ea"/>
              <a:cs typeface="+mn-cs"/>
            </a:rPr>
            <a:t> 2022.</a:t>
          </a:r>
          <a:endParaRPr lang="en-AU" sz="1050" i="1">
            <a:solidFill>
              <a:schemeClr val="bg1"/>
            </a:solidFill>
            <a:effectLst/>
            <a:latin typeface="+mn-lt"/>
            <a:ea typeface="+mn-ea"/>
            <a:cs typeface="+mn-cs"/>
          </a:endParaRPr>
        </a:p>
        <a:p>
          <a:endParaRPr lang="en-AU" sz="1050">
            <a:solidFill>
              <a:schemeClr val="bg1"/>
            </a:solidFill>
            <a:effectLst/>
            <a:latin typeface="+mn-lt"/>
            <a:ea typeface="+mn-ea"/>
            <a:cs typeface="+mn-cs"/>
          </a:endParaRPr>
        </a:p>
        <a:p>
          <a:endParaRPr lang="en-AU" sz="1050">
            <a:solidFill>
              <a:schemeClr val="bg1"/>
            </a:solidFill>
            <a:effectLst/>
            <a:latin typeface="+mn-lt"/>
            <a:ea typeface="+mn-ea"/>
            <a:cs typeface="+mn-cs"/>
          </a:endParaRPr>
        </a:p>
        <a:p>
          <a:r>
            <a:rPr lang="en-AU" sz="1100">
              <a:solidFill>
                <a:schemeClr val="bg1"/>
              </a:solidFill>
              <a:effectLst/>
              <a:latin typeface="Calibri" panose="020F0502020204030204" pitchFamily="34" charset="0"/>
              <a:cs typeface="Calibri" panose="020F0502020204030204" pitchFamily="34" charset="0"/>
            </a:rPr>
            <a:t>For additional information about APA’s FY22 sustainability performance, see APA's Sustainability Report</a:t>
          </a:r>
          <a:r>
            <a:rPr lang="en-AU" sz="1100" baseline="0">
              <a:solidFill>
                <a:schemeClr val="bg1"/>
              </a:solidFill>
              <a:effectLst/>
              <a:latin typeface="Calibri" panose="020F0502020204030204" pitchFamily="34" charset="0"/>
              <a:cs typeface="Calibri" panose="020F0502020204030204" pitchFamily="34" charset="0"/>
            </a:rPr>
            <a:t> 2022 and</a:t>
          </a:r>
          <a:r>
            <a:rPr lang="en-AU" sz="1100">
              <a:solidFill>
                <a:schemeClr val="bg1"/>
              </a:solidFill>
              <a:effectLst/>
              <a:latin typeface="Calibri" panose="020F0502020204030204" pitchFamily="34" charset="0"/>
              <a:cs typeface="Calibri" panose="020F0502020204030204" pitchFamily="34" charset="0"/>
            </a:rPr>
            <a:t> Annual Report 2022</a:t>
          </a:r>
        </a:p>
        <a:p>
          <a:endParaRPr lang="en-AU" sz="1100">
            <a:solidFill>
              <a:schemeClr val="bg1"/>
            </a:solidFill>
            <a:effectLst/>
            <a:latin typeface="Calibri" panose="020F0502020204030204" pitchFamily="34" charset="0"/>
            <a:cs typeface="Calibri" panose="020F0502020204030204" pitchFamily="34" charset="0"/>
          </a:endParaRPr>
        </a:p>
        <a:p>
          <a:r>
            <a:rPr lang="en-AU" sz="1100">
              <a:solidFill>
                <a:schemeClr val="bg1"/>
              </a:solidFill>
              <a:effectLst/>
              <a:latin typeface="Calibri" panose="020F0502020204030204" pitchFamily="34" charset="0"/>
              <a:cs typeface="Calibri" panose="020F0502020204030204" pitchFamily="34" charset="0"/>
            </a:rPr>
            <a:t>For enquiries about this data book please contact APA Group: </a:t>
          </a:r>
          <a:r>
            <a:rPr lang="en-AU" sz="1100" b="1">
              <a:solidFill>
                <a:schemeClr val="bg1"/>
              </a:solidFill>
              <a:effectLst/>
              <a:latin typeface="Calibri" panose="020F0502020204030204" pitchFamily="34" charset="0"/>
              <a:cs typeface="Calibri" panose="020F0502020204030204" pitchFamily="34" charset="0"/>
            </a:rPr>
            <a:t>sustainability@apa.com.au</a:t>
          </a:r>
        </a:p>
        <a:p>
          <a:r>
            <a:rPr lang="en-AU" sz="1100">
              <a:solidFill>
                <a:schemeClr val="bg1"/>
              </a:solidFill>
              <a:effectLst/>
              <a:latin typeface="Calibri" panose="020F0502020204030204" pitchFamily="34" charset="0"/>
              <a:cs typeface="Calibri" panose="020F0502020204030204" pitchFamily="34" charset="0"/>
            </a:rPr>
            <a:t>For investor enquires please contact APA Group: </a:t>
          </a:r>
          <a:r>
            <a:rPr lang="en-AU" sz="1100" b="1">
              <a:solidFill>
                <a:schemeClr val="bg1"/>
              </a:solidFill>
              <a:effectLst/>
              <a:latin typeface="Calibri" panose="020F0502020204030204" pitchFamily="34" charset="0"/>
              <a:cs typeface="Calibri" panose="020F0502020204030204" pitchFamily="34" charset="0"/>
            </a:rPr>
            <a:t>ir@apa.com.au</a:t>
          </a:r>
        </a:p>
      </xdr:txBody>
    </xdr:sp>
    <xdr:clientData/>
  </xdr:twoCellAnchor>
  <xdr:twoCellAnchor editAs="oneCell">
    <xdr:from>
      <xdr:col>2</xdr:col>
      <xdr:colOff>6652260</xdr:colOff>
      <xdr:row>0</xdr:row>
      <xdr:rowOff>97990</xdr:rowOff>
    </xdr:from>
    <xdr:to>
      <xdr:col>2</xdr:col>
      <xdr:colOff>8648700</xdr:colOff>
      <xdr:row>5</xdr:row>
      <xdr:rowOff>5413</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7090410" y="97990"/>
          <a:ext cx="1996440" cy="10123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60960</xdr:colOff>
      <xdr:row>1</xdr:row>
      <xdr:rowOff>83820</xdr:rowOff>
    </xdr:from>
    <xdr:to>
      <xdr:col>1</xdr:col>
      <xdr:colOff>1210788</xdr:colOff>
      <xdr:row>1</xdr:row>
      <xdr:rowOff>598168</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228600" y="281940"/>
          <a:ext cx="1149828" cy="514348"/>
        </a:xfrm>
        <a:prstGeom prst="rect">
          <a:avLst/>
        </a:prstGeom>
      </xdr:spPr>
    </xdr:pic>
    <xdr:clientData/>
  </xdr:twoCellAnchor>
  <xdr:twoCellAnchor>
    <xdr:from>
      <xdr:col>9</xdr:col>
      <xdr:colOff>198120</xdr:colOff>
      <xdr:row>0</xdr:row>
      <xdr:rowOff>114300</xdr:rowOff>
    </xdr:from>
    <xdr:to>
      <xdr:col>9</xdr:col>
      <xdr:colOff>918120</xdr:colOff>
      <xdr:row>1</xdr:row>
      <xdr:rowOff>366180</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900-000006000000}"/>
            </a:ext>
          </a:extLst>
        </xdr:cNvPr>
        <xdr:cNvSpPr txBox="1"/>
      </xdr:nvSpPr>
      <xdr:spPr>
        <a:xfrm>
          <a:off x="11574780" y="11430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141934</xdr:colOff>
      <xdr:row>42</xdr:row>
      <xdr:rowOff>118547</xdr:rowOff>
    </xdr:from>
    <xdr:to>
      <xdr:col>3</xdr:col>
      <xdr:colOff>624840</xdr:colOff>
      <xdr:row>53</xdr:row>
      <xdr:rowOff>106680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106680</xdr:colOff>
      <xdr:row>1</xdr:row>
      <xdr:rowOff>91440</xdr:rowOff>
    </xdr:from>
    <xdr:to>
      <xdr:col>1</xdr:col>
      <xdr:colOff>1256508</xdr:colOff>
      <xdr:row>2</xdr:row>
      <xdr:rowOff>5078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274320" y="289560"/>
          <a:ext cx="1149828" cy="510538"/>
        </a:xfrm>
        <a:prstGeom prst="rect">
          <a:avLst/>
        </a:prstGeom>
      </xdr:spPr>
    </xdr:pic>
    <xdr:clientData/>
  </xdr:twoCellAnchor>
  <xdr:twoCellAnchor>
    <xdr:from>
      <xdr:col>9</xdr:col>
      <xdr:colOff>175260</xdr:colOff>
      <xdr:row>0</xdr:row>
      <xdr:rowOff>152400</xdr:rowOff>
    </xdr:from>
    <xdr:to>
      <xdr:col>9</xdr:col>
      <xdr:colOff>895260</xdr:colOff>
      <xdr:row>1</xdr:row>
      <xdr:rowOff>404280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A00-000005000000}"/>
            </a:ext>
          </a:extLst>
        </xdr:cNvPr>
        <xdr:cNvSpPr txBox="1"/>
      </xdr:nvSpPr>
      <xdr:spPr>
        <a:xfrm>
          <a:off x="12329160" y="15240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41686</xdr:colOff>
      <xdr:row>1</xdr:row>
      <xdr:rowOff>90095</xdr:rowOff>
    </xdr:from>
    <xdr:to>
      <xdr:col>1</xdr:col>
      <xdr:colOff>1191514</xdr:colOff>
      <xdr:row>1</xdr:row>
      <xdr:rowOff>600633</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209326" y="288215"/>
          <a:ext cx="1149828" cy="510538"/>
        </a:xfrm>
        <a:prstGeom prst="rect">
          <a:avLst/>
        </a:prstGeom>
      </xdr:spPr>
    </xdr:pic>
    <xdr:clientData/>
  </xdr:twoCellAnchor>
  <xdr:twoCellAnchor>
    <xdr:from>
      <xdr:col>9</xdr:col>
      <xdr:colOff>198120</xdr:colOff>
      <xdr:row>0</xdr:row>
      <xdr:rowOff>121920</xdr:rowOff>
    </xdr:from>
    <xdr:to>
      <xdr:col>9</xdr:col>
      <xdr:colOff>918120</xdr:colOff>
      <xdr:row>1</xdr:row>
      <xdr:rowOff>373800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B00-000005000000}"/>
            </a:ext>
          </a:extLst>
        </xdr:cNvPr>
        <xdr:cNvSpPr txBox="1"/>
      </xdr:nvSpPr>
      <xdr:spPr>
        <a:xfrm>
          <a:off x="10614660" y="12192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91440</xdr:colOff>
      <xdr:row>1</xdr:row>
      <xdr:rowOff>99060</xdr:rowOff>
    </xdr:from>
    <xdr:to>
      <xdr:col>1</xdr:col>
      <xdr:colOff>1241268</xdr:colOff>
      <xdr:row>2</xdr:row>
      <xdr:rowOff>5924</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259080" y="297180"/>
          <a:ext cx="1149828" cy="516464"/>
        </a:xfrm>
        <a:prstGeom prst="rect">
          <a:avLst/>
        </a:prstGeom>
      </xdr:spPr>
    </xdr:pic>
    <xdr:clientData/>
  </xdr:twoCellAnchor>
  <xdr:twoCellAnchor>
    <xdr:from>
      <xdr:col>9</xdr:col>
      <xdr:colOff>182880</xdr:colOff>
      <xdr:row>0</xdr:row>
      <xdr:rowOff>137160</xdr:rowOff>
    </xdr:from>
    <xdr:to>
      <xdr:col>9</xdr:col>
      <xdr:colOff>902880</xdr:colOff>
      <xdr:row>1</xdr:row>
      <xdr:rowOff>389040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C00-000004000000}"/>
            </a:ext>
          </a:extLst>
        </xdr:cNvPr>
        <xdr:cNvSpPr txBox="1"/>
      </xdr:nvSpPr>
      <xdr:spPr>
        <a:xfrm>
          <a:off x="12542520" y="13716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139749</xdr:colOff>
      <xdr:row>16</xdr:row>
      <xdr:rowOff>156632</xdr:rowOff>
    </xdr:from>
    <xdr:to>
      <xdr:col>4</xdr:col>
      <xdr:colOff>381000</xdr:colOff>
      <xdr:row>27</xdr:row>
      <xdr:rowOff>91439</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53340</xdr:colOff>
      <xdr:row>1</xdr:row>
      <xdr:rowOff>99060</xdr:rowOff>
    </xdr:from>
    <xdr:to>
      <xdr:col>1</xdr:col>
      <xdr:colOff>1203168</xdr:colOff>
      <xdr:row>1</xdr:row>
      <xdr:rowOff>599686</xdr:rowOff>
    </xdr:to>
    <xdr:pic>
      <xdr:nvPicPr>
        <xdr:cNvPr id="6" name="Picture 5">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2"/>
        <a:stretch>
          <a:fillRect/>
        </a:stretch>
      </xdr:blipFill>
      <xdr:spPr>
        <a:xfrm>
          <a:off x="220980" y="297180"/>
          <a:ext cx="1149828" cy="511384"/>
        </a:xfrm>
        <a:prstGeom prst="rect">
          <a:avLst/>
        </a:prstGeom>
      </xdr:spPr>
    </xdr:pic>
    <xdr:clientData/>
  </xdr:twoCellAnchor>
  <xdr:twoCellAnchor>
    <xdr:from>
      <xdr:col>8</xdr:col>
      <xdr:colOff>121920</xdr:colOff>
      <xdr:row>0</xdr:row>
      <xdr:rowOff>106680</xdr:rowOff>
    </xdr:from>
    <xdr:to>
      <xdr:col>8</xdr:col>
      <xdr:colOff>841920</xdr:colOff>
      <xdr:row>1</xdr:row>
      <xdr:rowOff>366180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D00-000005000000}"/>
            </a:ext>
          </a:extLst>
        </xdr:cNvPr>
        <xdr:cNvSpPr txBox="1"/>
      </xdr:nvSpPr>
      <xdr:spPr>
        <a:xfrm>
          <a:off x="9250680" y="10668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750794</xdr:colOff>
      <xdr:row>86</xdr:row>
      <xdr:rowOff>37784</xdr:rowOff>
    </xdr:from>
    <xdr:to>
      <xdr:col>11</xdr:col>
      <xdr:colOff>178754</xdr:colOff>
      <xdr:row>105</xdr:row>
      <xdr:rowOff>76964</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AU"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0</xdr:col>
      <xdr:colOff>152400</xdr:colOff>
      <xdr:row>86</xdr:row>
      <xdr:rowOff>19472</xdr:rowOff>
    </xdr:from>
    <xdr:to>
      <xdr:col>2</xdr:col>
      <xdr:colOff>403320</xdr:colOff>
      <xdr:row>105</xdr:row>
      <xdr:rowOff>58652</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AU"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629921</xdr:colOff>
      <xdr:row>86</xdr:row>
      <xdr:rowOff>41486</xdr:rowOff>
    </xdr:from>
    <xdr:to>
      <xdr:col>5</xdr:col>
      <xdr:colOff>499841</xdr:colOff>
      <xdr:row>105</xdr:row>
      <xdr:rowOff>80666</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AU"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11</xdr:col>
      <xdr:colOff>367353</xdr:colOff>
      <xdr:row>86</xdr:row>
      <xdr:rowOff>68580</xdr:rowOff>
    </xdr:from>
    <xdr:to>
      <xdr:col>16</xdr:col>
      <xdr:colOff>610653</xdr:colOff>
      <xdr:row>105</xdr:row>
      <xdr:rowOff>76199</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00000000-0008-0000-0E00-000008000000}"/>
                </a:ext>
                <a:ext uri="{147F2762-F138-4A5C-976F-8EAC2B608ADB}">
                  <a16:predDERef xmlns:a16="http://schemas.microsoft.com/office/drawing/2014/main" pred="{00000000-0008-0000-0C00-000006000000}"/>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AU"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1</xdr:col>
      <xdr:colOff>53340</xdr:colOff>
      <xdr:row>1</xdr:row>
      <xdr:rowOff>99060</xdr:rowOff>
    </xdr:from>
    <xdr:to>
      <xdr:col>1</xdr:col>
      <xdr:colOff>1203168</xdr:colOff>
      <xdr:row>2</xdr:row>
      <xdr:rowOff>1690</xdr:rowOff>
    </xdr:to>
    <xdr:pic>
      <xdr:nvPicPr>
        <xdr:cNvPr id="9" name="Picture 8">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5"/>
        <a:stretch>
          <a:fillRect/>
        </a:stretch>
      </xdr:blipFill>
      <xdr:spPr>
        <a:xfrm>
          <a:off x="220980" y="297180"/>
          <a:ext cx="1149828" cy="511384"/>
        </a:xfrm>
        <a:prstGeom prst="rect">
          <a:avLst/>
        </a:prstGeom>
      </xdr:spPr>
    </xdr:pic>
    <xdr:clientData/>
  </xdr:twoCellAnchor>
  <xdr:twoCellAnchor>
    <xdr:from>
      <xdr:col>15</xdr:col>
      <xdr:colOff>792480</xdr:colOff>
      <xdr:row>0</xdr:row>
      <xdr:rowOff>137160</xdr:rowOff>
    </xdr:from>
    <xdr:to>
      <xdr:col>16</xdr:col>
      <xdr:colOff>697140</xdr:colOff>
      <xdr:row>1</xdr:row>
      <xdr:rowOff>389040</xdr:rowOff>
    </xdr:to>
    <xdr:sp macro="" textlink="">
      <xdr:nvSpPr>
        <xdr:cNvPr id="10" name="TextBox 9">
          <a:hlinkClick xmlns:r="http://schemas.openxmlformats.org/officeDocument/2006/relationships" r:id="rId6"/>
          <a:extLst>
            <a:ext uri="{FF2B5EF4-FFF2-40B4-BE49-F238E27FC236}">
              <a16:creationId xmlns:a16="http://schemas.microsoft.com/office/drawing/2014/main" id="{00000000-0008-0000-0E00-00000A000000}"/>
            </a:ext>
          </a:extLst>
        </xdr:cNvPr>
        <xdr:cNvSpPr txBox="1"/>
      </xdr:nvSpPr>
      <xdr:spPr>
        <a:xfrm>
          <a:off x="17465040" y="13716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118334</xdr:colOff>
      <xdr:row>55</xdr:row>
      <xdr:rowOff>25587</xdr:rowOff>
    </xdr:from>
    <xdr:to>
      <xdr:col>4</xdr:col>
      <xdr:colOff>780374</xdr:colOff>
      <xdr:row>74</xdr:row>
      <xdr:rowOff>45207</xdr:rowOff>
    </xdr:to>
    <xdr:graphicFrame macro="">
      <xdr:nvGraphicFramePr>
        <xdr:cNvPr id="3" name="Chart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948690</xdr:colOff>
      <xdr:row>55</xdr:row>
      <xdr:rowOff>38361</xdr:rowOff>
    </xdr:from>
    <xdr:to>
      <xdr:col>10</xdr:col>
      <xdr:colOff>724270</xdr:colOff>
      <xdr:row>74</xdr:row>
      <xdr:rowOff>57981</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566421</xdr:colOff>
      <xdr:row>38</xdr:row>
      <xdr:rowOff>173466</xdr:rowOff>
    </xdr:from>
    <xdr:to>
      <xdr:col>4</xdr:col>
      <xdr:colOff>3211881</xdr:colOff>
      <xdr:row>53</xdr:row>
      <xdr:rowOff>67446</xdr:rowOff>
    </xdr:to>
    <xdr:graphicFrame macro="">
      <xdr:nvGraphicFramePr>
        <xdr:cNvPr id="5" name="Chart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63500</xdr:colOff>
      <xdr:row>38</xdr:row>
      <xdr:rowOff>176723</xdr:rowOff>
    </xdr:from>
    <xdr:to>
      <xdr:col>10</xdr:col>
      <xdr:colOff>666800</xdr:colOff>
      <xdr:row>53</xdr:row>
      <xdr:rowOff>70703</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160020</xdr:colOff>
      <xdr:row>38</xdr:row>
      <xdr:rowOff>172122</xdr:rowOff>
    </xdr:from>
    <xdr:to>
      <xdr:col>3</xdr:col>
      <xdr:colOff>336600</xdr:colOff>
      <xdr:row>53</xdr:row>
      <xdr:rowOff>66102</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60113</xdr:colOff>
      <xdr:row>1</xdr:row>
      <xdr:rowOff>71966</xdr:rowOff>
    </xdr:from>
    <xdr:to>
      <xdr:col>1</xdr:col>
      <xdr:colOff>1209941</xdr:colOff>
      <xdr:row>1</xdr:row>
      <xdr:rowOff>584197</xdr:rowOff>
    </xdr:to>
    <xdr:pic>
      <xdr:nvPicPr>
        <xdr:cNvPr id="8" name="Picture 7">
          <a:extLst>
            <a:ext uri="{FF2B5EF4-FFF2-40B4-BE49-F238E27FC236}">
              <a16:creationId xmlns:a16="http://schemas.microsoft.com/office/drawing/2014/main" id="{00000000-0008-0000-0F00-000008000000}"/>
            </a:ext>
          </a:extLst>
        </xdr:cNvPr>
        <xdr:cNvPicPr>
          <a:picLocks noChangeAspect="1"/>
        </xdr:cNvPicPr>
      </xdr:nvPicPr>
      <xdr:blipFill>
        <a:blip xmlns:r="http://schemas.openxmlformats.org/officeDocument/2006/relationships" r:embed="rId6"/>
        <a:stretch>
          <a:fillRect/>
        </a:stretch>
      </xdr:blipFill>
      <xdr:spPr>
        <a:xfrm>
          <a:off x="227753" y="270086"/>
          <a:ext cx="1149828" cy="512231"/>
        </a:xfrm>
        <a:prstGeom prst="rect">
          <a:avLst/>
        </a:prstGeom>
      </xdr:spPr>
    </xdr:pic>
    <xdr:clientData/>
  </xdr:twoCellAnchor>
  <xdr:twoCellAnchor>
    <xdr:from>
      <xdr:col>9</xdr:col>
      <xdr:colOff>762000</xdr:colOff>
      <xdr:row>1</xdr:row>
      <xdr:rowOff>3810</xdr:rowOff>
    </xdr:from>
    <xdr:to>
      <xdr:col>10</xdr:col>
      <xdr:colOff>662850</xdr:colOff>
      <xdr:row>1</xdr:row>
      <xdr:rowOff>455715</xdr:rowOff>
    </xdr:to>
    <xdr:sp macro="" textlink="">
      <xdr:nvSpPr>
        <xdr:cNvPr id="10" name="TextBox 9">
          <a:hlinkClick xmlns:r="http://schemas.openxmlformats.org/officeDocument/2006/relationships" r:id="rId7"/>
          <a:extLst>
            <a:ext uri="{FF2B5EF4-FFF2-40B4-BE49-F238E27FC236}">
              <a16:creationId xmlns:a16="http://schemas.microsoft.com/office/drawing/2014/main" id="{00000000-0008-0000-0F00-00000A000000}"/>
            </a:ext>
          </a:extLst>
        </xdr:cNvPr>
        <xdr:cNvSpPr txBox="1"/>
      </xdr:nvSpPr>
      <xdr:spPr>
        <a:xfrm>
          <a:off x="13935075" y="203835"/>
          <a:ext cx="720000" cy="451905"/>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179856</xdr:colOff>
      <xdr:row>13</xdr:row>
      <xdr:rowOff>187323</xdr:rowOff>
    </xdr:from>
    <xdr:to>
      <xdr:col>4</xdr:col>
      <xdr:colOff>0</xdr:colOff>
      <xdr:row>28</xdr:row>
      <xdr:rowOff>51858</xdr:rowOff>
    </xdr:to>
    <xdr:graphicFrame macro="">
      <xdr:nvGraphicFramePr>
        <xdr:cNvPr id="8" name="Chart 2">
          <a:extLst>
            <a:ext uri="{FF2B5EF4-FFF2-40B4-BE49-F238E27FC236}">
              <a16:creationId xmlns:a16="http://schemas.microsoft.com/office/drawing/2014/main" id="{00000000-0008-0000-1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56926</xdr:colOff>
      <xdr:row>1</xdr:row>
      <xdr:rowOff>90095</xdr:rowOff>
    </xdr:from>
    <xdr:to>
      <xdr:col>1</xdr:col>
      <xdr:colOff>1206754</xdr:colOff>
      <xdr:row>1</xdr:row>
      <xdr:rowOff>597246</xdr:rowOff>
    </xdr:to>
    <xdr:pic>
      <xdr:nvPicPr>
        <xdr:cNvPr id="4" name="Picture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2"/>
        <a:stretch>
          <a:fillRect/>
        </a:stretch>
      </xdr:blipFill>
      <xdr:spPr>
        <a:xfrm>
          <a:off x="300766" y="288215"/>
          <a:ext cx="1149828" cy="507151"/>
        </a:xfrm>
        <a:prstGeom prst="rect">
          <a:avLst/>
        </a:prstGeom>
      </xdr:spPr>
    </xdr:pic>
    <xdr:clientData/>
  </xdr:twoCellAnchor>
  <xdr:twoCellAnchor>
    <xdr:from>
      <xdr:col>10</xdr:col>
      <xdr:colOff>0</xdr:colOff>
      <xdr:row>0</xdr:row>
      <xdr:rowOff>160020</xdr:rowOff>
    </xdr:from>
    <xdr:to>
      <xdr:col>10</xdr:col>
      <xdr:colOff>720000</xdr:colOff>
      <xdr:row>1</xdr:row>
      <xdr:rowOff>411900</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1000-000007000000}"/>
            </a:ext>
          </a:extLst>
        </xdr:cNvPr>
        <xdr:cNvSpPr txBox="1"/>
      </xdr:nvSpPr>
      <xdr:spPr>
        <a:xfrm>
          <a:off x="11353800" y="16002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66737</xdr:colOff>
      <xdr:row>1</xdr:row>
      <xdr:rowOff>66239</xdr:rowOff>
    </xdr:from>
    <xdr:to>
      <xdr:col>1</xdr:col>
      <xdr:colOff>1216565</xdr:colOff>
      <xdr:row>1</xdr:row>
      <xdr:rowOff>576777</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a:stretch>
          <a:fillRect/>
        </a:stretch>
      </xdr:blipFill>
      <xdr:spPr>
        <a:xfrm>
          <a:off x="236070" y="260972"/>
          <a:ext cx="1149828" cy="510538"/>
        </a:xfrm>
        <a:prstGeom prst="rect">
          <a:avLst/>
        </a:prstGeom>
      </xdr:spPr>
    </xdr:pic>
    <xdr:clientData/>
  </xdr:twoCellAnchor>
  <xdr:twoCellAnchor>
    <xdr:from>
      <xdr:col>10</xdr:col>
      <xdr:colOff>83820</xdr:colOff>
      <xdr:row>0</xdr:row>
      <xdr:rowOff>99060</xdr:rowOff>
    </xdr:from>
    <xdr:to>
      <xdr:col>10</xdr:col>
      <xdr:colOff>803820</xdr:colOff>
      <xdr:row>1</xdr:row>
      <xdr:rowOff>358560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1100-000005000000}"/>
            </a:ext>
          </a:extLst>
        </xdr:cNvPr>
        <xdr:cNvSpPr txBox="1"/>
      </xdr:nvSpPr>
      <xdr:spPr>
        <a:xfrm>
          <a:off x="11529060" y="9906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1</xdr:row>
      <xdr:rowOff>28575</xdr:rowOff>
    </xdr:from>
    <xdr:to>
      <xdr:col>1</xdr:col>
      <xdr:colOff>1254603</xdr:colOff>
      <xdr:row>1</xdr:row>
      <xdr:rowOff>539113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52425" y="228600"/>
          <a:ext cx="1149828" cy="510538"/>
        </a:xfrm>
        <a:prstGeom prst="rect">
          <a:avLst/>
        </a:prstGeom>
      </xdr:spPr>
    </xdr:pic>
    <xdr:clientData/>
  </xdr:twoCellAnchor>
  <xdr:twoCellAnchor>
    <xdr:from>
      <xdr:col>1</xdr:col>
      <xdr:colOff>30480</xdr:colOff>
      <xdr:row>9</xdr:row>
      <xdr:rowOff>60960</xdr:rowOff>
    </xdr:from>
    <xdr:to>
      <xdr:col>1</xdr:col>
      <xdr:colOff>2010480</xdr:colOff>
      <xdr:row>9</xdr:row>
      <xdr:rowOff>528960</xdr:rowOff>
    </xdr:to>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100-000002000000}"/>
            </a:ext>
          </a:extLst>
        </xdr:cNvPr>
        <xdr:cNvSpPr txBox="1"/>
      </xdr:nvSpPr>
      <xdr:spPr>
        <a:xfrm>
          <a:off x="190500" y="1889760"/>
          <a:ext cx="1980000" cy="46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4"/>
        </a:lnRef>
        <a:fillRef idx="1">
          <a:schemeClr val="lt1"/>
        </a:fillRef>
        <a:effectRef idx="0">
          <a:schemeClr val="accent4"/>
        </a:effectRef>
        <a:fontRef idx="minor">
          <a:schemeClr val="dk1"/>
        </a:fontRef>
      </xdr:style>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Material sustainability issue areas for APA</a:t>
          </a:r>
        </a:p>
      </xdr:txBody>
    </xdr:sp>
    <xdr:clientData/>
  </xdr:twoCellAnchor>
  <xdr:twoCellAnchor>
    <xdr:from>
      <xdr:col>1</xdr:col>
      <xdr:colOff>0</xdr:colOff>
      <xdr:row>6</xdr:row>
      <xdr:rowOff>38100</xdr:rowOff>
    </xdr:from>
    <xdr:to>
      <xdr:col>1</xdr:col>
      <xdr:colOff>1980000</xdr:colOff>
      <xdr:row>6</xdr:row>
      <xdr:rowOff>506100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60020" y="2811780"/>
          <a:ext cx="1980000" cy="46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4"/>
        </a:lnRef>
        <a:fillRef idx="1">
          <a:schemeClr val="lt1"/>
        </a:fillRef>
        <a:effectRef idx="0">
          <a:schemeClr val="accent4"/>
        </a:effectRef>
        <a:fontRef idx="minor">
          <a:schemeClr val="dk1"/>
        </a:fontRef>
      </xdr:style>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APA Sustainability Data Book Basis of Preparation (BoP)</a:t>
          </a:r>
        </a:p>
      </xdr:txBody>
    </xdr:sp>
    <xdr:clientData/>
  </xdr:twoCellAnchor>
  <xdr:twoCellAnchor>
    <xdr:from>
      <xdr:col>1</xdr:col>
      <xdr:colOff>22860</xdr:colOff>
      <xdr:row>15</xdr:row>
      <xdr:rowOff>83820</xdr:rowOff>
    </xdr:from>
    <xdr:to>
      <xdr:col>1</xdr:col>
      <xdr:colOff>2002860</xdr:colOff>
      <xdr:row>15</xdr:row>
      <xdr:rowOff>551820</xdr:rowOff>
    </xdr:to>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100-000006000000}"/>
            </a:ext>
          </a:extLst>
        </xdr:cNvPr>
        <xdr:cNvSpPr txBox="1"/>
      </xdr:nvSpPr>
      <xdr:spPr>
        <a:xfrm>
          <a:off x="182880" y="4259580"/>
          <a:ext cx="1980000" cy="46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Global Reporting Initiative </a:t>
          </a:r>
        </a:p>
        <a:p>
          <a:pPr algn="ctr"/>
          <a:r>
            <a:rPr lang="en-AU" sz="1000" b="1" dirty="0" err="1">
              <a:solidFill>
                <a:schemeClr val="bg1"/>
              </a:solidFill>
              <a:latin typeface="Arial" panose="020B0604020202020204" pitchFamily="34" charset="0"/>
              <a:cs typeface="Arial" panose="020B0604020202020204" pitchFamily="34" charset="0"/>
            </a:rPr>
            <a:t>(GRI) Standards Index</a:t>
          </a:r>
        </a:p>
      </xdr:txBody>
    </xdr:sp>
    <xdr:clientData/>
  </xdr:twoCellAnchor>
  <xdr:twoCellAnchor>
    <xdr:from>
      <xdr:col>1</xdr:col>
      <xdr:colOff>7620</xdr:colOff>
      <xdr:row>16</xdr:row>
      <xdr:rowOff>68580</xdr:rowOff>
    </xdr:from>
    <xdr:to>
      <xdr:col>1</xdr:col>
      <xdr:colOff>1987620</xdr:colOff>
      <xdr:row>16</xdr:row>
      <xdr:rowOff>536580</xdr:rowOff>
    </xdr:to>
    <xdr:sp macro="" textlink="">
      <xdr:nvSpPr>
        <xdr:cNvPr id="8" name="TextBox 7">
          <a:hlinkClick xmlns:r="http://schemas.openxmlformats.org/officeDocument/2006/relationships" r:id="rId5"/>
          <a:extLst>
            <a:ext uri="{FF2B5EF4-FFF2-40B4-BE49-F238E27FC236}">
              <a16:creationId xmlns:a16="http://schemas.microsoft.com/office/drawing/2014/main" id="{00000000-0008-0000-0100-000008000000}"/>
            </a:ext>
          </a:extLst>
        </xdr:cNvPr>
        <xdr:cNvSpPr txBox="1"/>
      </xdr:nvSpPr>
      <xdr:spPr>
        <a:xfrm>
          <a:off x="167640" y="5425440"/>
          <a:ext cx="1980000" cy="46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u="none" dirty="0" err="1">
              <a:solidFill>
                <a:schemeClr val="bg1"/>
              </a:solidFill>
              <a:latin typeface="Arial" panose="020B0604020202020204" pitchFamily="34" charset="0"/>
              <a:cs typeface="Arial" panose="020B0604020202020204" pitchFamily="34" charset="0"/>
            </a:rPr>
            <a:t>Sustainability Accounting Standards Board (SASB) Index</a:t>
          </a:r>
        </a:p>
      </xdr:txBody>
    </xdr:sp>
    <xdr:clientData/>
  </xdr:twoCellAnchor>
  <xdr:twoCellAnchor>
    <xdr:from>
      <xdr:col>1</xdr:col>
      <xdr:colOff>15240</xdr:colOff>
      <xdr:row>19</xdr:row>
      <xdr:rowOff>38100</xdr:rowOff>
    </xdr:from>
    <xdr:to>
      <xdr:col>1</xdr:col>
      <xdr:colOff>1995240</xdr:colOff>
      <xdr:row>19</xdr:row>
      <xdr:rowOff>326100</xdr:rowOff>
    </xdr:to>
    <xdr:sp macro="" textlink="">
      <xdr:nvSpPr>
        <xdr:cNvPr id="10" name="TextBox 9">
          <a:hlinkClick xmlns:r="http://schemas.openxmlformats.org/officeDocument/2006/relationships" r:id="rId6"/>
          <a:extLst>
            <a:ext uri="{FF2B5EF4-FFF2-40B4-BE49-F238E27FC236}">
              <a16:creationId xmlns:a16="http://schemas.microsoft.com/office/drawing/2014/main" id="{00000000-0008-0000-0100-00000A000000}"/>
            </a:ext>
          </a:extLst>
        </xdr:cNvPr>
        <xdr:cNvSpPr txBox="1"/>
      </xdr:nvSpPr>
      <xdr:spPr>
        <a:xfrm>
          <a:off x="175260" y="563880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1. Governance</a:t>
          </a:r>
        </a:p>
      </xdr:txBody>
    </xdr:sp>
    <xdr:clientData/>
  </xdr:twoCellAnchor>
  <xdr:twoCellAnchor>
    <xdr:from>
      <xdr:col>1</xdr:col>
      <xdr:colOff>0</xdr:colOff>
      <xdr:row>20</xdr:row>
      <xdr:rowOff>0</xdr:rowOff>
    </xdr:from>
    <xdr:to>
      <xdr:col>1</xdr:col>
      <xdr:colOff>1980000</xdr:colOff>
      <xdr:row>20</xdr:row>
      <xdr:rowOff>288000</xdr:rowOff>
    </xdr:to>
    <xdr:sp macro="" textlink="">
      <xdr:nvSpPr>
        <xdr:cNvPr id="11" name="TextBox 10">
          <a:hlinkClick xmlns:r="http://schemas.openxmlformats.org/officeDocument/2006/relationships" r:id="rId7"/>
          <a:extLst>
            <a:ext uri="{FF2B5EF4-FFF2-40B4-BE49-F238E27FC236}">
              <a16:creationId xmlns:a16="http://schemas.microsoft.com/office/drawing/2014/main" id="{00000000-0008-0000-0100-00000B000000}"/>
            </a:ext>
          </a:extLst>
        </xdr:cNvPr>
        <xdr:cNvSpPr txBox="1"/>
      </xdr:nvSpPr>
      <xdr:spPr>
        <a:xfrm>
          <a:off x="160020" y="599694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2. Economic</a:t>
          </a:r>
        </a:p>
      </xdr:txBody>
    </xdr:sp>
    <xdr:clientData/>
  </xdr:twoCellAnchor>
  <xdr:twoCellAnchor>
    <xdr:from>
      <xdr:col>1</xdr:col>
      <xdr:colOff>0</xdr:colOff>
      <xdr:row>21</xdr:row>
      <xdr:rowOff>0</xdr:rowOff>
    </xdr:from>
    <xdr:to>
      <xdr:col>1</xdr:col>
      <xdr:colOff>1980000</xdr:colOff>
      <xdr:row>21</xdr:row>
      <xdr:rowOff>288000</xdr:rowOff>
    </xdr:to>
    <xdr:sp macro="" textlink="">
      <xdr:nvSpPr>
        <xdr:cNvPr id="12" name="TextBox 11">
          <a:hlinkClick xmlns:r="http://schemas.openxmlformats.org/officeDocument/2006/relationships" r:id="rId8"/>
          <a:extLst>
            <a:ext uri="{FF2B5EF4-FFF2-40B4-BE49-F238E27FC236}">
              <a16:creationId xmlns:a16="http://schemas.microsoft.com/office/drawing/2014/main" id="{00000000-0008-0000-0100-00000C000000}"/>
            </a:ext>
          </a:extLst>
        </xdr:cNvPr>
        <xdr:cNvSpPr txBox="1"/>
      </xdr:nvSpPr>
      <xdr:spPr>
        <a:xfrm>
          <a:off x="160020" y="639318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3. Infrastructure</a:t>
          </a:r>
        </a:p>
      </xdr:txBody>
    </xdr:sp>
    <xdr:clientData/>
  </xdr:twoCellAnchor>
  <xdr:twoCellAnchor>
    <xdr:from>
      <xdr:col>1</xdr:col>
      <xdr:colOff>0</xdr:colOff>
      <xdr:row>22</xdr:row>
      <xdr:rowOff>0</xdr:rowOff>
    </xdr:from>
    <xdr:to>
      <xdr:col>1</xdr:col>
      <xdr:colOff>1980000</xdr:colOff>
      <xdr:row>22</xdr:row>
      <xdr:rowOff>288000</xdr:rowOff>
    </xdr:to>
    <xdr:sp macro="" textlink="">
      <xdr:nvSpPr>
        <xdr:cNvPr id="13" name="TextBox 12">
          <a:hlinkClick xmlns:r="http://schemas.openxmlformats.org/officeDocument/2006/relationships" r:id="rId9"/>
          <a:extLst>
            <a:ext uri="{FF2B5EF4-FFF2-40B4-BE49-F238E27FC236}">
              <a16:creationId xmlns:a16="http://schemas.microsoft.com/office/drawing/2014/main" id="{00000000-0008-0000-0100-00000D000000}"/>
            </a:ext>
          </a:extLst>
        </xdr:cNvPr>
        <xdr:cNvSpPr txBox="1"/>
      </xdr:nvSpPr>
      <xdr:spPr>
        <a:xfrm>
          <a:off x="160020" y="678942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4. GHG Emissions</a:t>
          </a:r>
        </a:p>
      </xdr:txBody>
    </xdr:sp>
    <xdr:clientData/>
  </xdr:twoCellAnchor>
  <xdr:twoCellAnchor>
    <xdr:from>
      <xdr:col>1</xdr:col>
      <xdr:colOff>0</xdr:colOff>
      <xdr:row>23</xdr:row>
      <xdr:rowOff>0</xdr:rowOff>
    </xdr:from>
    <xdr:to>
      <xdr:col>1</xdr:col>
      <xdr:colOff>1980000</xdr:colOff>
      <xdr:row>23</xdr:row>
      <xdr:rowOff>288000</xdr:rowOff>
    </xdr:to>
    <xdr:sp macro="" textlink="">
      <xdr:nvSpPr>
        <xdr:cNvPr id="14" name="TextBox 13">
          <a:hlinkClick xmlns:r="http://schemas.openxmlformats.org/officeDocument/2006/relationships" r:id="rId10"/>
          <a:extLst>
            <a:ext uri="{FF2B5EF4-FFF2-40B4-BE49-F238E27FC236}">
              <a16:creationId xmlns:a16="http://schemas.microsoft.com/office/drawing/2014/main" id="{00000000-0008-0000-0100-00000E000000}"/>
            </a:ext>
          </a:extLst>
        </xdr:cNvPr>
        <xdr:cNvSpPr txBox="1"/>
      </xdr:nvSpPr>
      <xdr:spPr>
        <a:xfrm>
          <a:off x="160020" y="718566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5. Energy</a:t>
          </a:r>
        </a:p>
      </xdr:txBody>
    </xdr:sp>
    <xdr:clientData/>
  </xdr:twoCellAnchor>
  <xdr:twoCellAnchor>
    <xdr:from>
      <xdr:col>1</xdr:col>
      <xdr:colOff>0</xdr:colOff>
      <xdr:row>24</xdr:row>
      <xdr:rowOff>0</xdr:rowOff>
    </xdr:from>
    <xdr:to>
      <xdr:col>1</xdr:col>
      <xdr:colOff>1980000</xdr:colOff>
      <xdr:row>24</xdr:row>
      <xdr:rowOff>288000</xdr:rowOff>
    </xdr:to>
    <xdr:sp macro="" textlink="">
      <xdr:nvSpPr>
        <xdr:cNvPr id="15" name="TextBox 14">
          <a:hlinkClick xmlns:r="http://schemas.openxmlformats.org/officeDocument/2006/relationships" r:id="rId11"/>
          <a:extLst>
            <a:ext uri="{FF2B5EF4-FFF2-40B4-BE49-F238E27FC236}">
              <a16:creationId xmlns:a16="http://schemas.microsoft.com/office/drawing/2014/main" id="{00000000-0008-0000-0100-00000F000000}"/>
            </a:ext>
          </a:extLst>
        </xdr:cNvPr>
        <xdr:cNvSpPr txBox="1"/>
      </xdr:nvSpPr>
      <xdr:spPr>
        <a:xfrm>
          <a:off x="160020" y="758190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6. Air Emissions</a:t>
          </a:r>
        </a:p>
      </xdr:txBody>
    </xdr:sp>
    <xdr:clientData/>
  </xdr:twoCellAnchor>
  <xdr:twoCellAnchor>
    <xdr:from>
      <xdr:col>1</xdr:col>
      <xdr:colOff>0</xdr:colOff>
      <xdr:row>25</xdr:row>
      <xdr:rowOff>0</xdr:rowOff>
    </xdr:from>
    <xdr:to>
      <xdr:col>1</xdr:col>
      <xdr:colOff>1980000</xdr:colOff>
      <xdr:row>25</xdr:row>
      <xdr:rowOff>288000</xdr:rowOff>
    </xdr:to>
    <xdr:sp macro="" textlink="">
      <xdr:nvSpPr>
        <xdr:cNvPr id="16" name="TextBox 15">
          <a:hlinkClick xmlns:r="http://schemas.openxmlformats.org/officeDocument/2006/relationships" r:id="rId12"/>
          <a:extLst>
            <a:ext uri="{FF2B5EF4-FFF2-40B4-BE49-F238E27FC236}">
              <a16:creationId xmlns:a16="http://schemas.microsoft.com/office/drawing/2014/main" id="{00000000-0008-0000-0100-000010000000}"/>
            </a:ext>
          </a:extLst>
        </xdr:cNvPr>
        <xdr:cNvSpPr txBox="1"/>
      </xdr:nvSpPr>
      <xdr:spPr>
        <a:xfrm>
          <a:off x="160020" y="797814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7. Community &amp; Social Perf.</a:t>
          </a:r>
        </a:p>
      </xdr:txBody>
    </xdr:sp>
    <xdr:clientData/>
  </xdr:twoCellAnchor>
  <xdr:twoCellAnchor>
    <xdr:from>
      <xdr:col>1</xdr:col>
      <xdr:colOff>0</xdr:colOff>
      <xdr:row>26</xdr:row>
      <xdr:rowOff>0</xdr:rowOff>
    </xdr:from>
    <xdr:to>
      <xdr:col>1</xdr:col>
      <xdr:colOff>1980000</xdr:colOff>
      <xdr:row>26</xdr:row>
      <xdr:rowOff>288000</xdr:rowOff>
    </xdr:to>
    <xdr:sp macro="" textlink="">
      <xdr:nvSpPr>
        <xdr:cNvPr id="17" name="TextBox 16">
          <a:hlinkClick xmlns:r="http://schemas.openxmlformats.org/officeDocument/2006/relationships" r:id="rId13"/>
          <a:extLst>
            <a:ext uri="{FF2B5EF4-FFF2-40B4-BE49-F238E27FC236}">
              <a16:creationId xmlns:a16="http://schemas.microsoft.com/office/drawing/2014/main" id="{00000000-0008-0000-0100-000011000000}"/>
            </a:ext>
          </a:extLst>
        </xdr:cNvPr>
        <xdr:cNvSpPr txBox="1"/>
      </xdr:nvSpPr>
      <xdr:spPr>
        <a:xfrm>
          <a:off x="160020" y="837438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8. People &amp; Culture</a:t>
          </a:r>
        </a:p>
      </xdr:txBody>
    </xdr:sp>
    <xdr:clientData/>
  </xdr:twoCellAnchor>
  <xdr:twoCellAnchor>
    <xdr:from>
      <xdr:col>1</xdr:col>
      <xdr:colOff>0</xdr:colOff>
      <xdr:row>27</xdr:row>
      <xdr:rowOff>0</xdr:rowOff>
    </xdr:from>
    <xdr:to>
      <xdr:col>1</xdr:col>
      <xdr:colOff>1980000</xdr:colOff>
      <xdr:row>27</xdr:row>
      <xdr:rowOff>288000</xdr:rowOff>
    </xdr:to>
    <xdr:sp macro="" textlink="">
      <xdr:nvSpPr>
        <xdr:cNvPr id="18" name="TextBox 17">
          <a:hlinkClick xmlns:r="http://schemas.openxmlformats.org/officeDocument/2006/relationships" r:id="rId14"/>
          <a:extLst>
            <a:ext uri="{FF2B5EF4-FFF2-40B4-BE49-F238E27FC236}">
              <a16:creationId xmlns:a16="http://schemas.microsoft.com/office/drawing/2014/main" id="{00000000-0008-0000-0100-000012000000}"/>
            </a:ext>
          </a:extLst>
        </xdr:cNvPr>
        <xdr:cNvSpPr txBox="1"/>
      </xdr:nvSpPr>
      <xdr:spPr>
        <a:xfrm>
          <a:off x="160020" y="877062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9. Health &amp; Safety</a:t>
          </a:r>
        </a:p>
      </xdr:txBody>
    </xdr:sp>
    <xdr:clientData/>
  </xdr:twoCellAnchor>
  <xdr:twoCellAnchor>
    <xdr:from>
      <xdr:col>1</xdr:col>
      <xdr:colOff>0</xdr:colOff>
      <xdr:row>28</xdr:row>
      <xdr:rowOff>0</xdr:rowOff>
    </xdr:from>
    <xdr:to>
      <xdr:col>1</xdr:col>
      <xdr:colOff>1980000</xdr:colOff>
      <xdr:row>28</xdr:row>
      <xdr:rowOff>288000</xdr:rowOff>
    </xdr:to>
    <xdr:sp macro="" textlink="">
      <xdr:nvSpPr>
        <xdr:cNvPr id="19" name="TextBox 18">
          <a:hlinkClick xmlns:r="http://schemas.openxmlformats.org/officeDocument/2006/relationships" r:id="rId15"/>
          <a:extLst>
            <a:ext uri="{FF2B5EF4-FFF2-40B4-BE49-F238E27FC236}">
              <a16:creationId xmlns:a16="http://schemas.microsoft.com/office/drawing/2014/main" id="{00000000-0008-0000-0100-000013000000}"/>
            </a:ext>
          </a:extLst>
        </xdr:cNvPr>
        <xdr:cNvSpPr txBox="1"/>
      </xdr:nvSpPr>
      <xdr:spPr>
        <a:xfrm>
          <a:off x="160020" y="916686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10.</a:t>
          </a:r>
          <a:r>
            <a:rPr lang="en-AU" sz="1000" b="1" baseline="0" dirty="0" err="1">
              <a:solidFill>
                <a:schemeClr val="bg1"/>
              </a:solidFill>
              <a:latin typeface="Arial" panose="020B0604020202020204" pitchFamily="34" charset="0"/>
              <a:cs typeface="Arial" panose="020B0604020202020204" pitchFamily="34" charset="0"/>
            </a:rPr>
            <a:t> </a:t>
          </a:r>
          <a:r>
            <a:rPr lang="en-AU" sz="1000" b="1" dirty="0" err="1">
              <a:solidFill>
                <a:schemeClr val="bg1"/>
              </a:solidFill>
              <a:latin typeface="Arial" panose="020B0604020202020204" pitchFamily="34" charset="0"/>
              <a:cs typeface="Arial" panose="020B0604020202020204" pitchFamily="34" charset="0"/>
            </a:rPr>
            <a:t>Environment</a:t>
          </a:r>
        </a:p>
      </xdr:txBody>
    </xdr:sp>
    <xdr:clientData/>
  </xdr:twoCellAnchor>
  <xdr:twoCellAnchor>
    <xdr:from>
      <xdr:col>1</xdr:col>
      <xdr:colOff>0</xdr:colOff>
      <xdr:row>29</xdr:row>
      <xdr:rowOff>0</xdr:rowOff>
    </xdr:from>
    <xdr:to>
      <xdr:col>1</xdr:col>
      <xdr:colOff>1980000</xdr:colOff>
      <xdr:row>29</xdr:row>
      <xdr:rowOff>288000</xdr:rowOff>
    </xdr:to>
    <xdr:sp macro="" textlink="">
      <xdr:nvSpPr>
        <xdr:cNvPr id="20" name="TextBox 19">
          <a:hlinkClick xmlns:r="http://schemas.openxmlformats.org/officeDocument/2006/relationships" r:id="rId16"/>
          <a:extLst>
            <a:ext uri="{FF2B5EF4-FFF2-40B4-BE49-F238E27FC236}">
              <a16:creationId xmlns:a16="http://schemas.microsoft.com/office/drawing/2014/main" id="{00000000-0008-0000-0100-000014000000}"/>
            </a:ext>
          </a:extLst>
        </xdr:cNvPr>
        <xdr:cNvSpPr txBox="1"/>
      </xdr:nvSpPr>
      <xdr:spPr>
        <a:xfrm>
          <a:off x="160020" y="956310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11. Value Chain</a:t>
          </a:r>
        </a:p>
      </xdr:txBody>
    </xdr:sp>
    <xdr:clientData/>
  </xdr:twoCellAnchor>
  <xdr:twoCellAnchor>
    <xdr:from>
      <xdr:col>1</xdr:col>
      <xdr:colOff>0</xdr:colOff>
      <xdr:row>12</xdr:row>
      <xdr:rowOff>0</xdr:rowOff>
    </xdr:from>
    <xdr:to>
      <xdr:col>1</xdr:col>
      <xdr:colOff>1980000</xdr:colOff>
      <xdr:row>12</xdr:row>
      <xdr:rowOff>288000</xdr:rowOff>
    </xdr:to>
    <xdr:sp macro="" textlink="">
      <xdr:nvSpPr>
        <xdr:cNvPr id="21" name="TextBox 20">
          <a:hlinkClick xmlns:r="http://schemas.openxmlformats.org/officeDocument/2006/relationships" r:id="rId17"/>
          <a:extLst>
            <a:ext uri="{FF2B5EF4-FFF2-40B4-BE49-F238E27FC236}">
              <a16:creationId xmlns:a16="http://schemas.microsoft.com/office/drawing/2014/main" id="{00000000-0008-0000-0100-000015000000}"/>
            </a:ext>
          </a:extLst>
        </xdr:cNvPr>
        <xdr:cNvSpPr txBox="1"/>
      </xdr:nvSpPr>
      <xdr:spPr>
        <a:xfrm>
          <a:off x="160020" y="10751820"/>
          <a:ext cx="1980000" cy="288000"/>
        </a:xfrm>
        <a:prstGeom prst="round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Overflow="clip" horzOverflow="clip" wrap="square" lIns="0" tIns="0" rIns="0" bIns="0" rtlCol="0" anchor="ctr">
          <a:noAutofit/>
        </a:bodyPr>
        <a:lstStyle/>
        <a:p>
          <a:pPr algn="ctr"/>
          <a:r>
            <a:rPr lang="en-AU" sz="1000" b="1" dirty="0" err="1">
              <a:solidFill>
                <a:schemeClr val="bg1"/>
              </a:solidFill>
              <a:latin typeface="Arial" panose="020B0604020202020204" pitchFamily="34" charset="0"/>
              <a:cs typeface="Arial" panose="020B0604020202020204" pitchFamily="34" charset="0"/>
            </a:rPr>
            <a:t>Common</a:t>
          </a:r>
          <a:r>
            <a:rPr lang="en-AU" sz="1000" b="1" baseline="0" dirty="0" err="1">
              <a:solidFill>
                <a:schemeClr val="bg1"/>
              </a:solidFill>
              <a:latin typeface="Arial" panose="020B0604020202020204" pitchFamily="34" charset="0"/>
              <a:cs typeface="Arial" panose="020B0604020202020204" pitchFamily="34" charset="0"/>
            </a:rPr>
            <a:t> Terms &amp; Definitions</a:t>
          </a:r>
          <a:endParaRPr lang="en-AU" sz="1000" b="1" dirty="0" err="1">
            <a:solidFill>
              <a:schemeClr val="bg1"/>
            </a:solidFill>
            <a:latin typeface="Arial" panose="020B0604020202020204" pitchFamily="34" charset="0"/>
            <a:cs typeface="Arial" panose="020B0604020202020204" pitchFamily="34" charset="0"/>
          </a:endParaRPr>
        </a:p>
      </xdr:txBody>
    </xdr:sp>
    <xdr:clientData/>
  </xdr:twoCellAnchor>
  <xdr:twoCellAnchor>
    <xdr:from>
      <xdr:col>7</xdr:col>
      <xdr:colOff>38100</xdr:colOff>
      <xdr:row>0</xdr:row>
      <xdr:rowOff>83820</xdr:rowOff>
    </xdr:from>
    <xdr:to>
      <xdr:col>7</xdr:col>
      <xdr:colOff>848100</xdr:colOff>
      <xdr:row>1</xdr:row>
      <xdr:rowOff>371700</xdr:rowOff>
    </xdr:to>
    <xdr:sp macro="" textlink="">
      <xdr:nvSpPr>
        <xdr:cNvPr id="22" name="TextBox 21">
          <a:hlinkClick xmlns:r="http://schemas.openxmlformats.org/officeDocument/2006/relationships" r:id="rId18"/>
          <a:extLst>
            <a:ext uri="{FF2B5EF4-FFF2-40B4-BE49-F238E27FC236}">
              <a16:creationId xmlns:a16="http://schemas.microsoft.com/office/drawing/2014/main" id="{00000000-0008-0000-0100-000016000000}"/>
            </a:ext>
          </a:extLst>
        </xdr:cNvPr>
        <xdr:cNvSpPr txBox="1"/>
      </xdr:nvSpPr>
      <xdr:spPr>
        <a:xfrm>
          <a:off x="5859780" y="83820"/>
          <a:ext cx="810000" cy="486000"/>
        </a:xfrm>
        <a:prstGeom prst="roundRect">
          <a:avLst/>
        </a:prstGeom>
        <a:solidFill>
          <a:schemeClr val="accent5"/>
        </a:solidFill>
        <a:ln>
          <a:noFill/>
        </a:ln>
        <a:effectLst/>
        <a:scene3d>
          <a:camera prst="orthographicFront">
            <a:rot lat="0" lon="0" rev="0"/>
          </a:camera>
          <a:lightRig rig="contrasting" dir="t">
            <a:rot lat="0" lon="0" rev="7800000"/>
          </a:lightRig>
        </a:scene3d>
        <a:sp3d>
          <a:bevelT w="139700" h="139700"/>
        </a:sp3d>
      </xdr:spPr>
      <xdr:style>
        <a:lnRef idx="2">
          <a:schemeClr val="accent4"/>
        </a:lnRef>
        <a:fillRef idx="1">
          <a:schemeClr val="lt1"/>
        </a:fillRef>
        <a:effectRef idx="0">
          <a:schemeClr val="accent4"/>
        </a:effectRef>
        <a:fontRef idx="minor">
          <a:schemeClr val="dk1"/>
        </a:fontRef>
      </xdr:style>
      <xdr:txBody>
        <a:bodyPr vertOverflow="clip" horzOverflow="clip" wrap="square" lIns="0" tIns="0" rIns="0" bIns="0" rtlCol="0" anchor="ctr">
          <a:noAutofit/>
        </a:bodyPr>
        <a:lstStyle/>
        <a:p>
          <a:pPr algn="ctr"/>
          <a:r>
            <a:rPr lang="en-AU" sz="800" b="1" dirty="0" err="1">
              <a:latin typeface="Arial" panose="020B0604020202020204" pitchFamily="34" charset="0"/>
              <a:cs typeface="Arial" panose="020B0604020202020204" pitchFamily="34" charset="0"/>
            </a:rPr>
            <a:t>APA </a:t>
          </a:r>
        </a:p>
        <a:p>
          <a:pPr algn="ctr"/>
          <a:r>
            <a:rPr lang="en-AU" sz="800" b="1" dirty="0" err="1">
              <a:latin typeface="Arial" panose="020B0604020202020204" pitchFamily="34" charset="0"/>
              <a:cs typeface="Arial" panose="020B0604020202020204" pitchFamily="34" charset="0"/>
            </a:rPr>
            <a:t>Website</a:t>
          </a:r>
        </a:p>
      </xdr:txBody>
    </xdr:sp>
    <xdr:clientData/>
  </xdr:twoCellAnchor>
  <xdr:twoCellAnchor>
    <xdr:from>
      <xdr:col>8</xdr:col>
      <xdr:colOff>45720</xdr:colOff>
      <xdr:row>0</xdr:row>
      <xdr:rowOff>83820</xdr:rowOff>
    </xdr:from>
    <xdr:to>
      <xdr:col>8</xdr:col>
      <xdr:colOff>855720</xdr:colOff>
      <xdr:row>1</xdr:row>
      <xdr:rowOff>371700</xdr:rowOff>
    </xdr:to>
    <xdr:sp macro="" textlink="">
      <xdr:nvSpPr>
        <xdr:cNvPr id="23" name="TextBox 22">
          <a:hlinkClick xmlns:r="http://schemas.openxmlformats.org/officeDocument/2006/relationships" r:id="rId19"/>
          <a:extLst>
            <a:ext uri="{FF2B5EF4-FFF2-40B4-BE49-F238E27FC236}">
              <a16:creationId xmlns:a16="http://schemas.microsoft.com/office/drawing/2014/main" id="{00000000-0008-0000-0100-000017000000}"/>
            </a:ext>
          </a:extLst>
        </xdr:cNvPr>
        <xdr:cNvSpPr txBox="1"/>
      </xdr:nvSpPr>
      <xdr:spPr>
        <a:xfrm>
          <a:off x="6743700" y="83820"/>
          <a:ext cx="810000" cy="486000"/>
        </a:xfrm>
        <a:prstGeom prst="roundRect">
          <a:avLst/>
        </a:prstGeom>
        <a:solidFill>
          <a:schemeClr val="accent5"/>
        </a:solidFill>
        <a:ln>
          <a:noFill/>
        </a:ln>
        <a:effectLst/>
        <a:scene3d>
          <a:camera prst="orthographicFront">
            <a:rot lat="0" lon="0" rev="0"/>
          </a:camera>
          <a:lightRig rig="contrasting" dir="t">
            <a:rot lat="0" lon="0" rev="7800000"/>
          </a:lightRig>
        </a:scene3d>
        <a:sp3d>
          <a:bevelT w="139700" h="139700"/>
        </a:sp3d>
      </xdr:spPr>
      <xdr:style>
        <a:lnRef idx="2">
          <a:schemeClr val="accent4"/>
        </a:lnRef>
        <a:fillRef idx="1">
          <a:schemeClr val="lt1"/>
        </a:fillRef>
        <a:effectRef idx="0">
          <a:schemeClr val="accent4"/>
        </a:effectRef>
        <a:fontRef idx="minor">
          <a:schemeClr val="dk1"/>
        </a:fontRef>
      </xdr:style>
      <xdr:txBody>
        <a:bodyPr vertOverflow="clip" horzOverflow="clip" wrap="square" lIns="0" tIns="0" rIns="0" bIns="0" rtlCol="0" anchor="ctr">
          <a:noAutofit/>
        </a:bodyPr>
        <a:lstStyle/>
        <a:p>
          <a:pPr algn="ctr"/>
          <a:r>
            <a:rPr lang="en-AU" sz="800" b="1" dirty="0" err="1">
              <a:latin typeface="Arial" panose="020B0604020202020204" pitchFamily="34" charset="0"/>
              <a:cs typeface="Arial" panose="020B0604020202020204" pitchFamily="34" charset="0"/>
            </a:rPr>
            <a:t>APA Sustainability Reports</a:t>
          </a:r>
        </a:p>
      </xdr:txBody>
    </xdr:sp>
    <xdr:clientData/>
  </xdr:twoCellAnchor>
  <xdr:twoCellAnchor>
    <xdr:from>
      <xdr:col>10</xdr:col>
      <xdr:colOff>53340</xdr:colOff>
      <xdr:row>0</xdr:row>
      <xdr:rowOff>76200</xdr:rowOff>
    </xdr:from>
    <xdr:to>
      <xdr:col>10</xdr:col>
      <xdr:colOff>863340</xdr:colOff>
      <xdr:row>1</xdr:row>
      <xdr:rowOff>364080</xdr:rowOff>
    </xdr:to>
    <xdr:sp macro="" textlink="">
      <xdr:nvSpPr>
        <xdr:cNvPr id="25" name="TextBox 24">
          <a:hlinkClick xmlns:r="http://schemas.openxmlformats.org/officeDocument/2006/relationships" r:id="rId20"/>
          <a:extLst>
            <a:ext uri="{FF2B5EF4-FFF2-40B4-BE49-F238E27FC236}">
              <a16:creationId xmlns:a16="http://schemas.microsoft.com/office/drawing/2014/main" id="{00000000-0008-0000-0100-000019000000}"/>
            </a:ext>
          </a:extLst>
        </xdr:cNvPr>
        <xdr:cNvSpPr txBox="1"/>
      </xdr:nvSpPr>
      <xdr:spPr>
        <a:xfrm>
          <a:off x="8503920" y="76200"/>
          <a:ext cx="810000" cy="486000"/>
        </a:xfrm>
        <a:prstGeom prst="roundRect">
          <a:avLst/>
        </a:prstGeom>
        <a:solidFill>
          <a:schemeClr val="accent5"/>
        </a:solidFill>
        <a:ln>
          <a:noFill/>
        </a:ln>
        <a:effectLst/>
        <a:scene3d>
          <a:camera prst="orthographicFront">
            <a:rot lat="0" lon="0" rev="0"/>
          </a:camera>
          <a:lightRig rig="contrasting" dir="t">
            <a:rot lat="0" lon="0" rev="7800000"/>
          </a:lightRig>
        </a:scene3d>
        <a:sp3d>
          <a:bevelT w="139700" h="139700"/>
        </a:sp3d>
      </xdr:spPr>
      <xdr:style>
        <a:lnRef idx="2">
          <a:schemeClr val="accent4"/>
        </a:lnRef>
        <a:fillRef idx="1">
          <a:schemeClr val="lt1"/>
        </a:fillRef>
        <a:effectRef idx="0">
          <a:schemeClr val="accent4"/>
        </a:effectRef>
        <a:fontRef idx="minor">
          <a:schemeClr val="dk1"/>
        </a:fontRef>
      </xdr:style>
      <xdr:txBody>
        <a:bodyPr vertOverflow="clip" horzOverflow="clip" wrap="square" lIns="0" tIns="0" rIns="0" bIns="0" rtlCol="0" anchor="ctr">
          <a:noAutofit/>
        </a:bodyPr>
        <a:lstStyle/>
        <a:p>
          <a:pPr algn="ctr"/>
          <a:r>
            <a:rPr lang="en-AU" sz="800" b="1" dirty="0" err="1">
              <a:latin typeface="Arial" panose="020B0604020202020204" pitchFamily="34" charset="0"/>
              <a:cs typeface="Arial" panose="020B0604020202020204" pitchFamily="34" charset="0"/>
            </a:rPr>
            <a:t>APA Annual Reports &amp; Presentations</a:t>
          </a:r>
        </a:p>
      </xdr:txBody>
    </xdr:sp>
    <xdr:clientData/>
  </xdr:twoCellAnchor>
  <xdr:twoCellAnchor>
    <xdr:from>
      <xdr:col>9</xdr:col>
      <xdr:colOff>53340</xdr:colOff>
      <xdr:row>0</xdr:row>
      <xdr:rowOff>83820</xdr:rowOff>
    </xdr:from>
    <xdr:to>
      <xdr:col>9</xdr:col>
      <xdr:colOff>863340</xdr:colOff>
      <xdr:row>1</xdr:row>
      <xdr:rowOff>371700</xdr:rowOff>
    </xdr:to>
    <xdr:sp macro="" textlink="">
      <xdr:nvSpPr>
        <xdr:cNvPr id="26" name="TextBox 25">
          <a:hlinkClick xmlns:r="http://schemas.openxmlformats.org/officeDocument/2006/relationships" r:id="rId21"/>
          <a:extLst>
            <a:ext uri="{FF2B5EF4-FFF2-40B4-BE49-F238E27FC236}">
              <a16:creationId xmlns:a16="http://schemas.microsoft.com/office/drawing/2014/main" id="{00000000-0008-0000-0100-00001A000000}"/>
            </a:ext>
          </a:extLst>
        </xdr:cNvPr>
        <xdr:cNvSpPr txBox="1"/>
      </xdr:nvSpPr>
      <xdr:spPr>
        <a:xfrm>
          <a:off x="7627620" y="83820"/>
          <a:ext cx="810000" cy="486000"/>
        </a:xfrm>
        <a:prstGeom prst="roundRect">
          <a:avLst/>
        </a:prstGeom>
        <a:solidFill>
          <a:schemeClr val="accent5"/>
        </a:solidFill>
        <a:ln>
          <a:noFill/>
        </a:ln>
        <a:effectLst/>
        <a:scene3d>
          <a:camera prst="orthographicFront">
            <a:rot lat="0" lon="0" rev="0"/>
          </a:camera>
          <a:lightRig rig="contrasting" dir="t">
            <a:rot lat="0" lon="0" rev="7800000"/>
          </a:lightRig>
        </a:scene3d>
        <a:sp3d>
          <a:bevelT w="139700" h="139700"/>
        </a:sp3d>
      </xdr:spPr>
      <xdr:style>
        <a:lnRef idx="2">
          <a:schemeClr val="accent4"/>
        </a:lnRef>
        <a:fillRef idx="1">
          <a:schemeClr val="lt1"/>
        </a:fillRef>
        <a:effectRef idx="0">
          <a:schemeClr val="accent4"/>
        </a:effectRef>
        <a:fontRef idx="minor">
          <a:schemeClr val="dk1"/>
        </a:fontRef>
      </xdr:style>
      <xdr:txBody>
        <a:bodyPr vertOverflow="clip" horzOverflow="clip" wrap="square" lIns="0" tIns="0" rIns="0" bIns="0" rtlCol="0" anchor="ctr">
          <a:noAutofit/>
        </a:bodyPr>
        <a:lstStyle/>
        <a:p>
          <a:pPr algn="ctr"/>
          <a:r>
            <a:rPr lang="en-AU" sz="800" b="1" dirty="0" err="1">
              <a:latin typeface="Arial" panose="020B0604020202020204" pitchFamily="34" charset="0"/>
              <a:cs typeface="Arial" panose="020B0604020202020204" pitchFamily="34" charset="0"/>
            </a:rPr>
            <a:t>APA Climate Transition Plan 2022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68580</xdr:rowOff>
    </xdr:from>
    <xdr:to>
      <xdr:col>1</xdr:col>
      <xdr:colOff>1187928</xdr:colOff>
      <xdr:row>1</xdr:row>
      <xdr:rowOff>575308</xdr:rowOff>
    </xdr:to>
    <xdr:pic>
      <xdr:nvPicPr>
        <xdr:cNvPr id="4" name="Picture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200-000002000000}"/>
            </a:ext>
          </a:extLst>
        </xdr:cNvPr>
        <xdr:cNvPicPr>
          <a:picLocks noChangeAspect="1"/>
        </xdr:cNvPicPr>
      </xdr:nvPicPr>
      <xdr:blipFill>
        <a:blip xmlns:r="http://schemas.openxmlformats.org/officeDocument/2006/relationships" r:embed="rId1"/>
        <a:stretch>
          <a:fillRect/>
        </a:stretch>
      </xdr:blipFill>
      <xdr:spPr>
        <a:xfrm>
          <a:off x="198120" y="266700"/>
          <a:ext cx="1149828" cy="506728"/>
        </a:xfrm>
        <a:prstGeom prst="rect">
          <a:avLst/>
        </a:prstGeom>
      </xdr:spPr>
    </xdr:pic>
    <xdr:clientData/>
  </xdr:twoCellAnchor>
  <xdr:twoCellAnchor>
    <xdr:from>
      <xdr:col>8</xdr:col>
      <xdr:colOff>236220</xdr:colOff>
      <xdr:row>0</xdr:row>
      <xdr:rowOff>114300</xdr:rowOff>
    </xdr:from>
    <xdr:to>
      <xdr:col>8</xdr:col>
      <xdr:colOff>956220</xdr:colOff>
      <xdr:row>1</xdr:row>
      <xdr:rowOff>366180</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18036540" y="11430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22860</xdr:colOff>
      <xdr:row>1</xdr:row>
      <xdr:rowOff>30480</xdr:rowOff>
    </xdr:from>
    <xdr:to>
      <xdr:col>2</xdr:col>
      <xdr:colOff>502128</xdr:colOff>
      <xdr:row>1</xdr:row>
      <xdr:rowOff>541018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90500" y="213360"/>
          <a:ext cx="1142208" cy="510538"/>
        </a:xfrm>
        <a:prstGeom prst="rect">
          <a:avLst/>
        </a:prstGeom>
      </xdr:spPr>
    </xdr:pic>
    <xdr:clientData/>
  </xdr:twoCellAnchor>
  <xdr:twoCellAnchor>
    <xdr:from>
      <xdr:col>17</xdr:col>
      <xdr:colOff>320040</xdr:colOff>
      <xdr:row>0</xdr:row>
      <xdr:rowOff>91440</xdr:rowOff>
    </xdr:from>
    <xdr:to>
      <xdr:col>18</xdr:col>
      <xdr:colOff>377100</xdr:colOff>
      <xdr:row>1</xdr:row>
      <xdr:rowOff>342900</xdr:rowOff>
    </xdr:to>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300-000002000000}"/>
            </a:ext>
          </a:extLst>
        </xdr:cNvPr>
        <xdr:cNvSpPr txBox="1"/>
      </xdr:nvSpPr>
      <xdr:spPr>
        <a:xfrm>
          <a:off x="11094720" y="91440"/>
          <a:ext cx="720000" cy="44958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twoCellAnchor editAs="oneCell">
    <xdr:from>
      <xdr:col>1</xdr:col>
      <xdr:colOff>1</xdr:colOff>
      <xdr:row>10</xdr:row>
      <xdr:rowOff>0</xdr:rowOff>
    </xdr:from>
    <xdr:to>
      <xdr:col>7</xdr:col>
      <xdr:colOff>552451</xdr:colOff>
      <xdr:row>42</xdr:row>
      <xdr:rowOff>6104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171451" y="3381375"/>
          <a:ext cx="4552950" cy="45781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xdr:colOff>
      <xdr:row>1</xdr:row>
      <xdr:rowOff>106680</xdr:rowOff>
    </xdr:from>
    <xdr:to>
      <xdr:col>1</xdr:col>
      <xdr:colOff>1180308</xdr:colOff>
      <xdr:row>2</xdr:row>
      <xdr:rowOff>7618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74320" y="106680"/>
          <a:ext cx="1149828" cy="510538"/>
        </a:xfrm>
        <a:prstGeom prst="rect">
          <a:avLst/>
        </a:prstGeom>
      </xdr:spPr>
    </xdr:pic>
    <xdr:clientData/>
  </xdr:twoCellAnchor>
  <xdr:twoCellAnchor>
    <xdr:from>
      <xdr:col>2</xdr:col>
      <xdr:colOff>9098280</xdr:colOff>
      <xdr:row>0</xdr:row>
      <xdr:rowOff>106680</xdr:rowOff>
    </xdr:from>
    <xdr:to>
      <xdr:col>2</xdr:col>
      <xdr:colOff>9818280</xdr:colOff>
      <xdr:row>1</xdr:row>
      <xdr:rowOff>358560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1422380" y="10668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141523</xdr:colOff>
      <xdr:row>62</xdr:row>
      <xdr:rowOff>68861</xdr:rowOff>
    </xdr:from>
    <xdr:to>
      <xdr:col>3</xdr:col>
      <xdr:colOff>217088</xdr:colOff>
      <xdr:row>62</xdr:row>
      <xdr:rowOff>127916</xdr:rowOff>
    </xdr:to>
    <xdr:sp macro="" textlink="">
      <xdr:nvSpPr>
        <xdr:cNvPr id="43" name="Shape 49">
          <a:extLst>
            <a:ext uri="{FF2B5EF4-FFF2-40B4-BE49-F238E27FC236}">
              <a16:creationId xmlns:a16="http://schemas.microsoft.com/office/drawing/2014/main" id="{00000000-0008-0000-0500-00002B000000}"/>
            </a:ext>
          </a:extLst>
        </xdr:cNvPr>
        <xdr:cNvSpPr/>
      </xdr:nvSpPr>
      <xdr:spPr>
        <a:xfrm>
          <a:off x="781603" y="55245281"/>
          <a:ext cx="75565" cy="59055"/>
        </a:xfrm>
        <a:custGeom>
          <a:avLst/>
          <a:gdLst/>
          <a:ahLst/>
          <a:cxnLst/>
          <a:rect l="0" t="0" r="0" b="0"/>
          <a:pathLst>
            <a:path w="75565" h="59055">
              <a:moveTo>
                <a:pt x="37524" y="0"/>
              </a:moveTo>
              <a:lnTo>
                <a:pt x="36938" y="21652"/>
              </a:lnTo>
              <a:lnTo>
                <a:pt x="32834" y="40540"/>
              </a:lnTo>
              <a:lnTo>
                <a:pt x="21693" y="53899"/>
              </a:lnTo>
              <a:lnTo>
                <a:pt x="0" y="58967"/>
              </a:lnTo>
              <a:lnTo>
                <a:pt x="75049" y="58967"/>
              </a:lnTo>
              <a:lnTo>
                <a:pt x="53355" y="53899"/>
              </a:lnTo>
              <a:lnTo>
                <a:pt x="42215" y="40540"/>
              </a:lnTo>
              <a:lnTo>
                <a:pt x="38111" y="21652"/>
              </a:lnTo>
              <a:lnTo>
                <a:pt x="37524" y="0"/>
              </a:lnTo>
              <a:close/>
            </a:path>
          </a:pathLst>
        </a:custGeom>
        <a:solidFill>
          <a:srgbClr val="0000FF">
            <a:alpha val="50000"/>
          </a:srgbClr>
        </a:solidFill>
      </xdr:spPr>
    </xdr:sp>
    <xdr:clientData/>
  </xdr:twoCellAnchor>
  <xdr:twoCellAnchor editAs="oneCell">
    <xdr:from>
      <xdr:col>1</xdr:col>
      <xdr:colOff>59267</xdr:colOff>
      <xdr:row>1</xdr:row>
      <xdr:rowOff>50800</xdr:rowOff>
    </xdr:from>
    <xdr:to>
      <xdr:col>1</xdr:col>
      <xdr:colOff>1209095</xdr:colOff>
      <xdr:row>1</xdr:row>
      <xdr:rowOff>561338</xdr:rowOff>
    </xdr:to>
    <xdr:pic>
      <xdr:nvPicPr>
        <xdr:cNvPr id="70" name="Picture 69">
          <a:extLst>
            <a:ext uri="{FF2B5EF4-FFF2-40B4-BE49-F238E27FC236}">
              <a16:creationId xmlns:a16="http://schemas.microsoft.com/office/drawing/2014/main" id="{00000000-0008-0000-0500-000046000000}"/>
            </a:ext>
          </a:extLst>
        </xdr:cNvPr>
        <xdr:cNvPicPr>
          <a:picLocks noChangeAspect="1"/>
        </xdr:cNvPicPr>
      </xdr:nvPicPr>
      <xdr:blipFill>
        <a:blip xmlns:r="http://schemas.openxmlformats.org/officeDocument/2006/relationships" r:embed="rId1"/>
        <a:stretch>
          <a:fillRect/>
        </a:stretch>
      </xdr:blipFill>
      <xdr:spPr>
        <a:xfrm>
          <a:off x="303107" y="195580"/>
          <a:ext cx="1149828" cy="510538"/>
        </a:xfrm>
        <a:prstGeom prst="rect">
          <a:avLst/>
        </a:prstGeom>
      </xdr:spPr>
    </xdr:pic>
    <xdr:clientData/>
  </xdr:twoCellAnchor>
  <xdr:twoCellAnchor>
    <xdr:from>
      <xdr:col>4</xdr:col>
      <xdr:colOff>5730240</xdr:colOff>
      <xdr:row>0</xdr:row>
      <xdr:rowOff>76200</xdr:rowOff>
    </xdr:from>
    <xdr:to>
      <xdr:col>4</xdr:col>
      <xdr:colOff>6450240</xdr:colOff>
      <xdr:row>1</xdr:row>
      <xdr:rowOff>328080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500-000005000000}"/>
            </a:ext>
          </a:extLst>
        </xdr:cNvPr>
        <xdr:cNvSpPr txBox="1"/>
      </xdr:nvSpPr>
      <xdr:spPr>
        <a:xfrm>
          <a:off x="13487400" y="7620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106680</xdr:colOff>
      <xdr:row>1</xdr:row>
      <xdr:rowOff>30480</xdr:rowOff>
    </xdr:from>
    <xdr:to>
      <xdr:col>1</xdr:col>
      <xdr:colOff>1256508</xdr:colOff>
      <xdr:row>1</xdr:row>
      <xdr:rowOff>541018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74320" y="228600"/>
          <a:ext cx="1149828" cy="510538"/>
        </a:xfrm>
        <a:prstGeom prst="rect">
          <a:avLst/>
        </a:prstGeom>
      </xdr:spPr>
    </xdr:pic>
    <xdr:clientData/>
  </xdr:twoCellAnchor>
  <xdr:twoCellAnchor>
    <xdr:from>
      <xdr:col>4</xdr:col>
      <xdr:colOff>3695700</xdr:colOff>
      <xdr:row>0</xdr:row>
      <xdr:rowOff>121920</xdr:rowOff>
    </xdr:from>
    <xdr:to>
      <xdr:col>4</xdr:col>
      <xdr:colOff>4415700</xdr:colOff>
      <xdr:row>1</xdr:row>
      <xdr:rowOff>373800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5986760" y="12192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35656</xdr:colOff>
      <xdr:row>26</xdr:row>
      <xdr:rowOff>34317</xdr:rowOff>
    </xdr:from>
    <xdr:to>
      <xdr:col>3</xdr:col>
      <xdr:colOff>1857976</xdr:colOff>
      <xdr:row>40</xdr:row>
      <xdr:rowOff>167397</xdr:rowOff>
    </xdr:to>
    <xdr:graphicFrame macro="">
      <xdr:nvGraphicFramePr>
        <xdr:cNvPr id="7" name="Chart 2">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1976120</xdr:colOff>
      <xdr:row>26</xdr:row>
      <xdr:rowOff>35785</xdr:rowOff>
    </xdr:from>
    <xdr:to>
      <xdr:col>10</xdr:col>
      <xdr:colOff>792480</xdr:colOff>
      <xdr:row>41</xdr:row>
      <xdr:rowOff>6305</xdr:rowOff>
    </xdr:to>
    <xdr:graphicFrame macro="">
      <xdr:nvGraphicFramePr>
        <xdr:cNvPr id="5" name="Chart 3">
          <a:extLst>
            <a:ext uri="{FF2B5EF4-FFF2-40B4-BE49-F238E27FC236}">
              <a16:creationId xmlns:a16="http://schemas.microsoft.com/office/drawing/2014/main" id="{00000000-0008-0000-0700-000005000000}"/>
            </a:ext>
            <a:ext uri="{147F2762-F138-4A5C-976F-8EAC2B608ADB}">
              <a16:predDERef xmlns:a16="http://schemas.microsoft.com/office/drawing/2014/main" pre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33550</xdr:colOff>
      <xdr:row>1</xdr:row>
      <xdr:rowOff>108376</xdr:rowOff>
    </xdr:from>
    <xdr:to>
      <xdr:col>1</xdr:col>
      <xdr:colOff>1183378</xdr:colOff>
      <xdr:row>2</xdr:row>
      <xdr:rowOff>9314</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3"/>
        <a:stretch>
          <a:fillRect/>
        </a:stretch>
      </xdr:blipFill>
      <xdr:spPr>
        <a:xfrm>
          <a:off x="211350" y="303109"/>
          <a:ext cx="1149828" cy="510538"/>
        </a:xfrm>
        <a:prstGeom prst="rect">
          <a:avLst/>
        </a:prstGeom>
      </xdr:spPr>
    </xdr:pic>
    <xdr:clientData/>
  </xdr:twoCellAnchor>
  <xdr:twoCellAnchor>
    <xdr:from>
      <xdr:col>10</xdr:col>
      <xdr:colOff>83820</xdr:colOff>
      <xdr:row>0</xdr:row>
      <xdr:rowOff>137160</xdr:rowOff>
    </xdr:from>
    <xdr:to>
      <xdr:col>10</xdr:col>
      <xdr:colOff>803820</xdr:colOff>
      <xdr:row>1</xdr:row>
      <xdr:rowOff>389040</xdr:rowOff>
    </xdr:to>
    <xdr:sp macro="" textlink="">
      <xdr:nvSpPr>
        <xdr:cNvPr id="9" name="TextBox 8">
          <a:hlinkClick xmlns:r="http://schemas.openxmlformats.org/officeDocument/2006/relationships" r:id="rId4"/>
          <a:extLst>
            <a:ext uri="{FF2B5EF4-FFF2-40B4-BE49-F238E27FC236}">
              <a16:creationId xmlns:a16="http://schemas.microsoft.com/office/drawing/2014/main" id="{00000000-0008-0000-0700-000009000000}"/>
            </a:ext>
          </a:extLst>
        </xdr:cNvPr>
        <xdr:cNvSpPr txBox="1"/>
      </xdr:nvSpPr>
      <xdr:spPr>
        <a:xfrm>
          <a:off x="11887200" y="13716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8257</xdr:colOff>
      <xdr:row>32</xdr:row>
      <xdr:rowOff>16297</xdr:rowOff>
    </xdr:from>
    <xdr:to>
      <xdr:col>3</xdr:col>
      <xdr:colOff>457200</xdr:colOff>
      <xdr:row>52</xdr:row>
      <xdr:rowOff>43877</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53340</xdr:colOff>
      <xdr:row>1</xdr:row>
      <xdr:rowOff>99060</xdr:rowOff>
    </xdr:from>
    <xdr:to>
      <xdr:col>1</xdr:col>
      <xdr:colOff>1203168</xdr:colOff>
      <xdr:row>2</xdr:row>
      <xdr:rowOff>844</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a:stretch>
          <a:fillRect/>
        </a:stretch>
      </xdr:blipFill>
      <xdr:spPr>
        <a:xfrm>
          <a:off x="228600" y="99060"/>
          <a:ext cx="1149828" cy="510538"/>
        </a:xfrm>
        <a:prstGeom prst="rect">
          <a:avLst/>
        </a:prstGeom>
      </xdr:spPr>
    </xdr:pic>
    <xdr:clientData/>
  </xdr:twoCellAnchor>
  <xdr:twoCellAnchor editAs="oneCell">
    <xdr:from>
      <xdr:col>1</xdr:col>
      <xdr:colOff>0</xdr:colOff>
      <xdr:row>53</xdr:row>
      <xdr:rowOff>0</xdr:rowOff>
    </xdr:from>
    <xdr:to>
      <xdr:col>1</xdr:col>
      <xdr:colOff>304800</xdr:colOff>
      <xdr:row>55</xdr:row>
      <xdr:rowOff>21167</xdr:rowOff>
    </xdr:to>
    <xdr:sp macro="" textlink="">
      <xdr:nvSpPr>
        <xdr:cNvPr id="7169" name="AutoShape 1" descr="data:image/png;base64,iVBORw0KGgoAAAANSUhEUgAAArYAAAFzCAYAAADLzkp2AAAAAXNSR0IArs4c6QAAIABJREFUeF7svQeYFWWat/90psk55yA5KTmKSBDEQFQQIzq6q85+s7P73/Tfnd2d3Z2ddb+d3ZlRx4AKZlGCKJIkg0gOIhkkSM7QOXzX/WL1NgzI6a5zTp1ufnVdfXX3OW+83+o+dz31VFXcjh07NsXHx7fPzc2NM20iIAIiIAIiIAIiIAIiUMIIJCQk5Ofn5++O27VrV1716tUtJSUlLj8/v4RNQ8MVAREQAREQAREQARG4mQnExcVZZmZm/okTJyxu+/bt+Q0aNLDU1NSbmYnmLgIiIAIiIAIiIAIiUEIJpKen28GDB68UW4xXmwiIgAiIgAiIgAiIgAiUFAJkHEhsS8pqaZwiIAIiIAIiIAIiIALXJSCx1c4hAiIgAiIgAiIgAiJQKghIbEvFMmoSIiACIiACIiACIiACElvtAyIgAiIgAiIgAiIgAqWCgMS2VCyjJiECIiACIiACIiACIiCx1T4gAiIgAiIgAiIgAiJQKghIbEvFMmoSIiACIiACIiACIiACElvtAyIgAiIgAiIgAiIgAqWCgMS2VCyjJiECIiACIiACIiACIiCx1T4gAiIgAiIgAiIgAiJQKghIbEvFMmoSIiACIiACP0YgOzvbzp49azk5OVazZk1LSEgQMBEQgVJIQGJbChdVUxIBEYhdAhkZGbZhwwY7f/68de7c2UlWadjOnDljGzdudMLYs2dPS0pKiqlpnTx50pYtW2YI7v333+97fJcuXbJt27a5dezbt68lJyfH1Hw1GBG4WQlIbG/Wlde8Y55AVlaWffvtt3b48GEXZWLjDzYlJcXatGljdevWtcTExJifx40GePToUUOKatWqZVWqVLG4uLgbVbnu+6dPn7adO3fa8ePHrXz58tayZUurU6eOxcfHF7tNvxUvXrxo33//vRMf1ox1/fTTT+3EiRN29913W9OmTf128Uf1iUzCtVy5cq7PaEQnN2/ebIsWLbIOHTrY7bfffsU6njp1ynbs2OHG0bp1a6tYsWLBmHNzcx0fvurXr2/16tUreC8vL8/Ng7+BBg0aWO3atZ2YHjx40K0zLNmQaN5v1qyZpaamXsGDNti/vv76a1uxYoXbL+69915X1o+MZmZmuja/+uorGzZsmLVt2zbs66gGRUAEik5AYlt0ZqohAlEhwIfxlClT3Ac4H8ZILB/SFSpUsKFDh1q7du18fTBHZRI36ASpmT17thME5KBHjx7FkjAEZ+3atfbll1+6080IC//c+N6nTx/r1auXk7xwbPSFqLEeVatWveF4t2/fbtOnT7dq1aq5SCHi9dlnnxkRxOHDh1vjxo2LPSzkCplHGGnfE9h169bZrFmz7JZbbrH77rsvbHO/3kCJXsL+wIEDNmLECGvYsGFBUUR05cqV9sEHH7j9eMyYMda1a9eC9+FJJHX58uU2cOBAt17exv6xatUqW7JkiXuP/YMI6fz5823u3LlOkDnQow8i4UjxXXfd5eSajQPCb775xu1jcCpTpoz7G+J7v379rH///sU+6GH/2rdvnxsHwn3PPffccF8o9kKrogiIQMgEJLYho1JBEYguAeTpnXfesRo1atiAAQNcNNPbkCqikH6im9GdzbV74x/QkSNHXESNyGpxI7aI8cyZM10bCDJRSqRv06ZNduHCBevUqdMVkUA/cyeCOG3aNKtcubKTRmTtxzYitocOHXIChnghcp9//rmL2PoVWyKZCCxjGD16dEG0ErknAspBUDQitvv377d58+ZZpUqVnOAVjpqyHyO9RGxhwBqNGjWqoAw8kFqiqeznV4stEdGlS5faHXfcYd27d7dz587ZggULnESPHDnSSSVSS1oAksnfxNixY11kmMguBxFpaWmuLH2zXzAmDgKI8vr5G0KWGcuxY8ds/Pjx7uBCmwiIQLAEJLbB8lfvInBdAp7YkoM5aNCg635o8qG+d+9ed/qdD9YmTZoUyBbRKT50EY/09HQnY7yPgCDGfOAjCAgQH/CIANEvypAaUDjVAUEjQoWQISjeqWEvOkpdJIU+GAvlEAnK0dd3333nTisj6o0aNbKyZcu6ufMaIualIvAa40Z4GTd1GQ/1rnVKncjnRx995IQHqWrVqlWBrBDxoy3q8UVkkTYZH3Pj1Dfix3zY6BMRRrCRFsZGVJaoKoxYE/JjETUiwOTIUt+LutIuUoc88TPvsSasAZw8sUJsGTeyxhhhhaDBhfr8Y6ZvxkAdxsBGHV6nTdojMov0Uee2225zZb2xeKkIvMbcaZNoJ/NnHtTx1hAWrDt12J9YQ69/b1xEOa+10S4HEAgeZxGGDBlyhSwSMUVa6Yv9g/2AqC5ryuaJLVFdxLZ3794F3cAGsSWiC6tu3bq5dV64cKHbb5F51pAxUJYcXw5wSO8YN26cS2Eg7QNeyK7HlvJs7PNEdZkrfwvVq1d3ddgf4cYYGR99sZ78LdK2l8LAOjM3xJyxkCKkTQREIFgCEttg+at3Ebih2PIBy2lYT24KV+DDlogU8sAfMx/UnIZFhBFBTuMiHMgAcsMHMbKFWBDRQqg+/vhj9z5igPjwAU9fRCM7duzo8heRIWRs165drg/KIkPkUnLhDKeEGQd5lmxING1S99Zbb3XygBQjDNS98847ncQg2IwPMWKORFa9U9OcfkYyEVuEwku/uFpuidQxB4SOnNXCkW1PYBgTwkJUccuWLW4OCC/fudDJ44uwIlLeP0ZknvFy6pz+EeMvvvjC1q9f705nI+Pk8SJjzJdT5MgodRBFTnWTy0nuKbJINJn5wBJWRFrpA+68zlhYO7gwFsp4XJjDmjVr3OswRbAYC6LNWBBQxkLEkzEwFsowbtaBtZszZ447CIIha8LBBWPkizmzFqR08DprxTpSljUePHjwNaPTzBPxXL16dUFU1dtHqc979M04iMzTB+NnXrQdDrGlP8bPAQRiy3798MMPOwElor1nzx63b3Tp0uWPcnBhz77G3wr7DtLPOiPB7P/sJ+S6sy+yz7Pvska0zTqz7xIphjuctImACARLQGIbLH/1LgI3FFs+pIlKIS/8wZI32b59excxnDFjhhM1JAGhRXSRIT6QESZyOzn9TRQN0SVfl9PotEd0E7Ej3YFT5YgLAkd/n3zyiYtYcaqcft9//30X1SJ/ESHmg5+8RaJvXIhD5BJp4gPei9oRBaV/RAlhReqIehJBY5z0T9mrxRZRoG3yNJkX/ZNqgATSz9W5sggJfXOaGunwoq+FwSIlCA/zpwzjITKJ/CEtzJ08XKKfiBB9I0IINdFBmMKQPhBk+CCfHCAg9QgPbX/44YdOUpkbY2UsRIEZH9IEPwSWgwD6QrQYDyLpcUCakCRki36JVDJeNi+PGDHkwIAoOeOFq5dLy1iYE+0RcUQokTWPO+vgHdQgxoyPus2bN3fiTz36Y760BSP2D+bq5a4WZou8UodcYuaNXHsbbdMmAksqAPsW46VdTt3DMFxiS5+wpz8O9IjYMqfdu3e7ufOdqDHs+OJAwKvDGlOP9YAP+wbjJAJMlJi/Azb2b/bdCRMmuAMp/h5hTfucKeBvQZsIiECwBCS2wfJX7yJwQ7ElWkoE1Tvlj7RyEQ1CMHXqVPceH8ZIGNElImhsyBMfuggJIoxQEaVDGrdu3eokBNlFxviOYPGdD3VEFkmgLr9zqp82kC4vp5S2ETwkidcRMeQOSeQKcf65IHTIAZLEqXJE2osKUgeR4HcvMsmpXKKZiAlChmBRh0gzGwyuvsMBp7ARNGQQCbzWnSKQGqK6XrQaoWIjksfBAZFXRJZILF9EMBkbfTN+hIb5MzfkrHCOrXeFPzwYB/LE2D0B5zT2tcQW6WPdkC/6YU2YOzKKSBE59iLZrDkbqQdEbJFm1gvhZPyILafCvT6JYnsRW9jDk7GxVrRNBJd9Be68jpTBjrZhRRkElTX0TrUTlYbL1Rv7CfsaBzmc7vfu8kBdxst+wQET0UwkmHExPmSa8RTOsWUMxUlF8MbEAQyCCkvGwryYJ2Nk3ySqTMSagwzmiOByAEhEnRxgLu4jws6B2+LFi100nHFyAOadSWBdYM3YmSP7EGLLuvO6NhEQgWAJSGyD5a/eReCGYotscsrfO8VO9At5Q5i40hwxIrKJrHmn3hFBZJRT0ggbH9ZsvI+8EC1EWonmUg7how36QH55zbtqn2gfsoBwENX08guJFr799tvuAx1BQ4CQBkQKofD6Qg5oGxljKyy2yG5hsSUajahxSpk2+d0btwfq6ot9EFHEgvYRz2vlghLVRhoRboTai+oShUbsqYPAUA7ZIxrqRUmRMOSPsdA+XK4ntnBC7OjDGwfCdy2xvfquCJQjSkjKAgcdRGfDJbZeLi4HRNwNwGOI7NGnF51HQjmQ8vYZ1pD0BySPaPWPiS31kElvX0MOOSAgGkoEnP2YfYuIN/sU+wkRbMTTk2cvtcVba++uCKQzsA9dL8fWK89BB/sCfUycOLEgqsr79MPfBWkRHNyxHz/00EPuYID5IfRc1EaeMwLOARNrwFogsRzgkUvLGQJPbL2DI/rkb4k7PmgTAREIloDENlj+6l0Ebii217t4jA9vxJK0AiKEha/IJrpEhBJZQtgQTU8QkQ0iV4gtQnMjsSXaxWl8pALh84QNiSWy6+VxIh/XE1vv9L8ntogWr10ttowT0aIdxJYo6Y02BBvBR1SYa+FbTXl1iaaSFtGiRQsXqfMuXCPiyfyJunIaGZG8ntgSwURYwyG217orAhFDBMmLKpN+cSOxZe6sDRFbpMqb19URW9ohUgpvhNLbKEefXsoCBz0IKvsGguqJLcLL+l9LbL28YxiTbuBdQEU7RHKRTQ6+vNxopJH9kv0aQUR4EUj2S6LkyK63IZNIJyxYN8Z/rYvHCq8z60kEHrH1eHjvMx8itBxMEYknHYK/AU9sGQ/7D2NEttlPryW2sPYO3kjBYJ9l/2D/0yYCIhAsAYltsPzVuwjcUGyvd/EYQkEqAhfk8IFKRJFTscgK+YNEoBAVLkhCSJE3bgH13nvvuVPRiBwyeCOxpSz300VovYgWkS+ik3zwI3tE84hq+hVbcjiRDE4N0ybjZozMiWgfglT45v7AQ36IiBJNow7jIfJMSganiYn+UocoNcyYA6yQf15DYGBEtJA2biS2RBuJ8jIu2kLM2BCcokRsiYQyP/olvYLIJqe5eQ2BZCywIFLOa6xt4dQOIphevi8RfKKl3gWGSGbhVAQu3EPsuSAKeSO6SHuU4bQ9kWgOIhi/d9eCUMWWfYH1Qk5pBwFmrYhscrDDmhS+hZd3Sp99B4lFVtlviNRTj3kg2kRYvYgyUVVyZrlrgSe2SD1l+fvwIsHw4XX+HmgXieViSM5meHdE4GCGgwHmzwVmHBQUV2yJKLO/0C9zJBquTQREIFgCEttg+at3EfhRsX3rrbecvCCqnD7nDxbRJCWAiBEyRZ4rckGUCnEjcoswcEqbSBKn1xE95IALX4hiEf0ib5BoGlFXooRICWKEJCC/RCa92zIhKUTUkA3kApkkzYFxIGaIA2LiRVqJ2jFWxAmBIUpIPiMb7RCBI8pM7iW/Ez2jf9IJGBNtIbNE9bxbUZGjSfmrUw3oB9mkHfpCYj2xJdpMfipjRO6IlCI6tItgMQdSDrzbqTFeL9/XGy/iR+QR3owZYeZ3ot7wIr0BeeMAA7lHCCnnjZPIJae+GRM8vYvHGCuy5aVFIOBw8yLppJogYIyb9Sd9wLtLA/NhzMwPqWJ9EGzGQroBa+eNhbVm3SjD/GiHsogdkUmkntxWOFKH8XLQQ3Sb15Bt7wCJcldvtM1cEHPWj7X2LlbjQOqBBx644ulqtAlj9lsuwHrwwQcLcplZH8aErHrringyB+YGO8SWtUZGSYMh59u7Ny37NlxYO8qy7zMnNvZR1g427FOMk/2JvxnGjkQjz4yJMXDQw8GHF4VmnydyzYEQc2Kt6NcTeMrp6WP6hy4CwROQ2Aa/BhqBCFyTAB+uSAVRR++RuhREbImKEXXk9C4CRJ4pMkEkjg91JJcPdu959ggw7SECROYQJT7cESMibXzok0eI/BKFQlSQKMoisvRPpAsB9SKgiDFpCN7pXmQFaeB12uefC/0yPtr2UgQQVqKCiAH5jPxO25RhfIgSt5ri9Dlz9267hDAii9e6oT51EA/Kc6EUkol0MhZEhTYog2jRLt8ZN2NA4JAj2mW8jAWJZSxslEVumRPlYY58w5zoIFFkmCPMzAVelGOd2FgX6tMfPOmHMTJepI0UBMZLlJKINfVZO9aBgxr6gSvvI3z0jZh7Fy9xsEIZxs1cvAuivLHAwLutFtyRPdpAtBEx1hA+iD51kH3GgfyyhoguY6Scl/NceIf1LqBCsGHOBVjsa+wr7GNI/9UHI/TB+2yIOP2zj8Ga/Yh5ExFnzoy/8BPekEki0uyj3oWS7LeUZf6Fn8DmpT0gqKwBvJFZ5u3d35f2mB8cYUd9WHDGg32XAyPK0hf5uRy8efcM9h7QwH5Avi5/d9pEQASCJSCxDZa/eheB6xLgj5MPewTH23gNMUIYkBXvnrKU4z2EyHsqGXV4jfqeGHvvU8+7lyvv87PXnleH77zm3YUAMaQd7/6vhZ9+dq063muFH5DAmLw2vIcmXP27N25v7t58b/SkNforPMbCLDwZvnoO3hh4/3rj9erQnseocDteG4z7apa8RtnCr3vl+O49IMBjXZi3V7cwH8ZAe95YrlWGdfHmcvW6euMuvB95XK+37oydr8LzvHqn9e7hy0EP0V7OAHj7LeO5+mDEY0I73vv07+3zvM/m9Vn4ThhX79MeR4/J1WW9+9ASaUVoOSi81t8I5bzXC+8LP/aad39nZJiIrXcwo39rIiACwRGQ2AbHXj2LgAiIQKkg4KUjkB7ABWDkBMfSRtSc26sRUfVyov2Oj0gvKTWcVfEeHuLn8bx+x6P6IiAClwlIbLUniIAIiIAI+CaAPJJeQM4w6QXXup+w706K2QDi7UW6r74PcjGbLEjzIVrNhWPXe+RwcdtXPREQgeIRkNgWj5tqiYAIiIAIFCLgpTnwEqfkS3v00kub4PvNMF/t7CJQUghIbEvKSmmcIiACIiACIiACIiACP0pAYqsdRAREQAREQAREQAREoFQQkNiWimXUJERABERABERABERABCS22gdEQAREQAREQAREQARKBQGJbalYRk1CBERABERABERABERAYqt9QAREQAREQAREQAREoFQQkNiWimXUJERABERABERABERABCS22gdEQAREQAREQAREQARKBQGJbalYRk1CBERABERABERABERAYqt9QAREQAREQAREQAREoFQQkNiWimXUJERABERABERABERABCIutnSQnZ1t8fHxlpCQUPD8cO852yxBYmJiweu5ubnGl/daaX/euHZBERABERABERABERCB8BDwLbYZGRk2depUK1u2rD3wwANOXr0tMzPTFi5caGfOnDHKde3a1dq1a+feXrp0qR06dMgo06ZNG+vWrZudPHnSvvzySye2bEOGDLFq1ao5KdYmAiIgAiIgAiIgAiIgAj9GwLfYLlu2zNasWWMpKSn21FNPXRF9RVJPnz5tgwYNsiNHjthnn31mjz/+uO3bt8+2bt1qI0aMsIsXL9rHH39sQ4cOtVWrVlmnTp2sadOmTnx5b/To0ZaUlKRVFAEREAEREAEREAEREIEfJeBLbImwzpw501q3bm0bN260J598skBs8/Ly7JVXXrE+ffq4iGxOTo69/PLL1qtXL9u+fbs1adLEevTo4Qb33nvvWXp6uovePvzww1ahQgU7cOCAffjhh/bYY4+5qK1SErQni4AIiIAIiIAIiIAIRCxiO2PGDKtdu7bVrFnT5syZc0XElmjriy++aOPGjbMGDRo4MX399detYcOGtmPHDuvfv7+1bdvWpS7Qztq1a11bkyZNctHfU6dO2WuvvWYTJ060OnXqFCkdgZzeY8eOGdauTQREQAREQARuFgJ87nGNStWqVa1MmTI3y7Q1TxEoIFDsiC1R1/nz59uECRPs4MGDtmjRIhddrVixopPYS5cu2UsvvWRjx44tEFtEtVGjRrZz507r16+fE1vyZxHb9evXO7F94oknLDk52aUwvPrqq8USW6LD58+fl9hqRxcBERABEbjpCBAw4roXPku1icDNRqDYYrtu3TqXW0u0lpQEZJWc2d69e7soLBeA/e53v3OR2Y4dO7o7I/D7nXfeadQlFQG5pezkyZMdd6K05Okix7t373bCS3pDpUqVipSKwKRIhdAmAiIgAiIgAjcbAYJL3tfNNnfNVwSKLbbc5SArK8v98XAx2IIFC5yEcpT4+eefW8uWLe3o0aO2bds2Gzx4sMuZ3bNnj40fP96lIixZssTd9YDIKvm5w4YNs7lz57qoLZFcLkqrW7euk9/CtwPTkomACIiACIiACIiACIjAtQgUW2wLN0bEdteuXda9e3d3ARi5tffcc4/Vr1/fRWfPnj3r5LRz584uwkv0dtOmTS4PFjHu0KGDy6PltmCUJ5WA/CAivYiyLhzTzisCIiACIiACIiACInAjAmERW9IOkFHyebZs2eK+Ro0a5S4CQ3R5DzlNTU0tOD1CtNeL+JLgTq4tgyESTBoBIkx9Se2NllDvi4AIiIAIiIAIiIAIQCAsYlsY5eHDh92vpBFISrWTiYAIiIAIiIAIiIAIRItA2MXWi84SgZXYRmsZ1Y8IiIAIiIAIiIAIiEDYxVZIRUAEREAEREAEREAERCAIAhLbIKirTxEQAREQAREQAREQgbATkNiGHakaFAEREAEREAEREAERCIKAxDYI6upTBERABERABERABEQg7AQktmFHqgZFQAREQAREQAREQASCICCxDYK6+hQBERABERABERABEQg7AYlt2JGqQREQAREQAREQAREQgSAISGyDoK4+RUAEREAEREAEREAEwk5AYht2pGpQBERABERABERABEQgCAIS2yCoq08REAEREAEREAEREIGwE5DYhh2pGhQBERABERABERABEQiCgMQ2COrqUwREQAREQAREQAREIOwEJLZhR6oGRUAEREAEREAEREAEgiAgsQ2CuvoUAREQAREQAREQAREIOwGJbdiRqkEREAEREAEREAEREIEgCEhsg6CuPkVABERABERABERABMJOQGIbdqRqUAREQAREQAREQAREIAgCEtsgqKtPERABERABERABERCBsBOQ2IYdqRoUAREQAREQAREQAREIgoDENgjq6lMEREAEREAEREAERCDsBCS2YUeqBkVABERABERABERABIIgILENgrr6FAEREAEREAEREAERCDsBiW3YkapBERABERABERABERCBIAhIbIOgrj5FQAREQAREQAREQATCTkBiG3akalAEREAEREAEREAERCAIAsUW25ycHFuzZo0dO3bMMjMzrVWrVta+fXuLj48vmMf+/ftt5cqVVq5cOcvNzbWWLVta69atXZnNmzfbnj173OvUa9GihaWlpdmyZcssPT3dypYta3369HF14+LigmCjPkVABERABERABERABEoQgWKL7fnz523fvn1Wu3ZtO3z4sM2bN8+efPJJq1q1aoGIrl692jZu3GgjRoxwSMqXL28VKlSwnTt3Gu/179/faGf58uWuDK/VrFnTmjdv7gSXsnfeeaclJSWVIKQaqgiIgAiIgAiIgAiIQBAEii22RGyzs7OtTJkyduDAAXvnnXds0qRJVqNGjQKxXbFihe3atcseeughS0hIKJjftGnTrEqVKk5s8/LyXF2k98SJEzZ27FirXr26bd++3ebOnWuPPvqoVapUSVHbIPYO9SkCIiACIiACIiACJYhAscWWOX7zzTe2d+9eO378uIu0DhkyxEVXvdSB9evXu0humzZt3Gs9e/a0ypUr28svv2x9+/a1du3aOeH95JNPbOvWrVatWjV74oknLCUlxU6ePGmvv/66PfLII1arVq0rUhxuxJdJkeKgTQREQAREQARuNgJ83pLypzS+m23lNV8I+BLbM2fO2KVLl5yELlmyxIYPH27NmjUr+GO6ePGii8ImJyfbtm3bXGR3zJgx9uabb9odd9zhhJc/vpkzZ9rXX39tdevWdVFfyp8+fdpeffVVmzhxotWpU6dIYksk+ciRI25y2kRABERABETgZiKQmJjo0gJTU1NvpmlrriLgCPgSW9II2BDJKVOmWP369V3U1ruAjMY9uTx69KgT1aefftpmzZplbdu2te7du7uI7dSpU+3s2bNGegN5ulwwhgS///77TnQL5+2Gsm5Ea7kQTWIbCi2VEQEREAERKE0E+AwmTRDB1SYCNxuBYostF4wRVW3SpImTUiR04MCB1rFjRxd9JcqakZHhcmdJP1i3bp1t2bLFHn/8cXc3hW+//dZGjhxpFy5csDlz5rh828WLF1uXLl2c9C5cuNDl3xIFJoJblFMqhYX6ZltQzVcEREAEREAE+MwsyuemiIlAaSFQbLElDYG7GbARaUVkO3To4I4QyaEdNGiQi8aSO0veLZLaqVMna9CggYumUpfbevE6d0HgdmHfffedbdq0yeXYUrdbt24u77bwLcRKC3jNQwREQAREQAREQAREILwEii22nO5Hbr2LtCpWrOhOfXBvWiKv48aNc5LL7bzY+JnIrZfQzuuILRuvE5VFkGkT2UVuvbsh6KgzvIuu1kRABERABERABESgNBIottheD8bu3bstKyvLRWB1KqQ07jKakwiIgAiIgAiIgAjEJoGwiy1RWNIICt/2KzanrlGJgAiIgAiIgAiIgAiUJgJhF9vSBEdzEQEREAEREAEREAERKDkEJLYlZ600UhEQAREQAREQAREQgR8hILHV7iECIiACIiACIiACIlAqCEhsS8UyahIiIAIlhUB+Xp7lZaZbbnZWbAw5Ls4SklIsIaWMWVxcbIwM0ApgAAAgAElEQVRJoxABERCBYhKQ2BYTnKqJgAiIQHEIZJ49bd/NnGJHl31ucfEJxWkifHXy8y0+OcXqDRppjUZMsLgEPakqfHDVkgiIQBAEJLZBUFefIiACNy2BjBNHbNtL/2z7P3nD4hKCF9uElFRr/tBz1uonf2vxegTrTbtfauIiUFoISGxLy0pqHiIgAiWCgBPbF//Z9n3yusUHHCHlA4AUhBYTf1rqxJZUj/M7t9jJ9SvMgs6wyMu35MpVrXqXflaubqMSsZ9qkCJQUglIbEvqymncIiACJZJAxomjtu2lf7J9H08OPEJKvi8R2xYTny91YpuddsG+m/m2bf/DvwYutvm5+VahSRtr86d/YzW73V4i91sNWgRKCgGJbUlZKY1TBESgVBCQ2EZnGbMvXrC9016xrf/1N2Zx8dHp9Dq95OfmWsVm7azDX/zKavceHOhY1LkIlHYCEtvSvsKanwiIQEwRkNhGZzmyL12wfdNes63//bcWF7DY5uXkWMVmbazDz//davUaFB0A6kUEblICEtubdOE1bREQgWAISGyjw11iGx3O6kUEYo2AxDbWVkTjEQERKNUEJLbRWV6JbXQ4qxcRiDUCEttYWxGNRwREoFQTkNhGZ3klttHhrF5EINYISGxjbUU0HhEQgVJNQGIbneWV2EaHs3oRgVgjILGNtRXReERABEo1AYltdJZXYhsdzupFBGKNgMQ21lZE4xEBESjVBCS20VleiW10OKsXEYg1AhLbWFsRjUcEAiRwasNKO/bVQsu+cNbi4oN73CsPDkgsW87qDrjHqrS9LUAi4e9aYht+ptdqUWIbHc7qRQRijYDENtZWROMRgQAJ7Ptksu16878t/dghi0sM7qb2+bl5lly5mrX76S+twV1jAyQS/q4ltuFnKrGNDlP1IgIlgYDEtiSsksYoAlEisOeDP9iO135t6UcPWlxigBFbxLZKNev4Fy9Yw7vHR2n20elGYhsdzorYRoezehGBWCMgsY21FdF4RCBAAns/fMWJbdqxQxafmBjYSPJycy2lSjXr8PNfW8PhEttILQQpHwkpqdZi4vPW6id/G+iah3uOEttwE1V7IlAyCEhsS8Y6aZQiEBUCEtvIY1bENvKM6UFiGx3O6kUEYo2AxDbWVkTjEYEACUhsIw9fYht5xp7Y7p/2qm39n7+1uLjg8sUZS15ujlVs2tba//zfrVbPQdEBoF5E4CYlILG9SRde0xaBaxGQ2EZ+v5DYRp4xPWRdvGBb337DVv3bL8wCFtv83Byrektr6/P3v7SG/QdGB4B6EYGblIDE9iZdeE1bBCS2wewDGSeO2Lcv/ZPt/2SyxSUEl8fM7PPzL+fYNifH9qm/K1U5thkXLtia16ba3P//l4GLLRHbWm1b2rB/+4W1uHNAMDueehWBm4SAxPYmWWhNUwRCIaCIbSiU/JVJP3HENv/2l7b7ozcCF0l3v+Ayqdbqkees3Z/8TeDj8Uf2ytoZ5y/aV3+YYp//1S8tLi4unE0Xua28vFyr3bGl3f2rX1jLIRLbIgNUBREoAgFfYpudnW2ZmZkWHx9vZcqUcf88rv4HQpmsrKwryjC+3Nxcy8jIcOUL1+W1nJwcS05OtqSkpMD/IRWBpYqKQIknILGN/BJeOHrMlvzrv9u6yVMsIS7giK3lWWJqqvV49mnr99d/YQlJwY4nnPQz0y/auvkf2IJ3Xgj8cyQvP9dqNGxhgx/6K2vesU84p6m2REAEriJQbLFFQNesWWPp6el24cIFq169uvXp08cJrCe3lFm5cqUTW8rdcsst1rp1a8vLy7PVq1fb+fPnndw2aNDAOnfubCdOnLB169a5NqjTs2dP1y6/axMBEYg8AYlt5BlfOHncFr7yG1s7432LD/DpbsyUD4CkMinW68EnbMCk5y0hwFu8hZt8VvYl23xwhi3b8XuLs4Ajtvm5Vq18U+vf+nlrXKNHuKeq9kRABAoRKLbYpqWl2YEDByw1NdVOnjxpCxYssCeeeMKqVatWILZI7ZEjR5y0nj592tauXWsPPPCAHTp0yLZs2WLdunVzwrtixQq74447bOPGjVa/fn2rXbu2bdq0ybUzbNgwF7nVJgIiEHkCEtvIM76YftJWbnnFNu+ZERNim5iQYl1aPWg9206y+PjSE7HNyr1kW47PshWHXooNsU1tYn0bPmuNKnWP/E6mHkTgJiZQbLEllYCoamJiou3cudPmzp1rjz76qFWpUsUJKe9PnjzZunTpYh07dnQpC6+88or179/fduzYYbVq1bK+ffu6iME777zj6hDBHT9+vGtj9+7d9umnn17RZlHWiXa1iYAIFI3Avo9etR2v/9rSjsbGAxra84CGYQ8WbRIxXjot+5R9dfh123riU4uPC+7pbi5ia/mWGJ9inWuNtW51Hwt8POFcuuzcNNtybKatOPRy7Ihto2etYaVu4ZzmddsKOq84KpNUJyJwDQLFFlvaQlCJ2hKVJXJ7zz33uNxY/qAuXbpkL774oo0ZM8YaNWrkun7ttdesSZMmtn37die17dq1s4SEBJs+fbqL1taoUcOefPJJ18apU6dc+YcffthFcIuSjkCOLlFkya32eREInQBX6B+dPdUOvftbyzp5JNAr9vPzci2xYlVr/JO/sxoD7gt9EjFeklPiGblnbcvZ923vxQWBiyT/IxPikuyWindb20pjLC5g0Q7f8sVZbl667b44zzaffScmxLZSUgPrVPVRq12ms+VbbvimelVLrCkBp0qVKllKSkrE+lHDIhCrBHyJLfJJlBWJXb58ufXr189atWrlJJTXXnrpJSe2DRs2dLKLqPIzEV7KIraUnTFjhsutRWAnTZrkxJbUhVdffdUmTpxoderUKbLYnjt3TmIbq3tdMcYVl5hocS4fMdhcOW/oiBf3prRSdGYgPjnFDs94ww5M/Y1lnPje4gO8FVV+bq4lVapqzf7kF1bzzpGlhjMR2vSc07bx1Du2+/y8GBHbZGtd5R5rX3WcxVuii+KW9I0DiJz8DNtxbo5tPDUlNsQ2uaF1qTHJ6pW9zXLzsyOKmIBRuXLl3GepNhG42QgUW2wLR0NJO0BaicwOGTLESShR09///vcu9aBDhw4Fvw8YMMA2bNjgIrdEbSn75ptvutQFZJSIbYUKFWzPnj1OeMnbrVy5cpGuamVstKet9BA4v/dbS/v+wGWZDPjWPUhtubqNrXzD5pZQJrX0QI6Pt/0fvWo7X/8PSz8WG6kIbX/2K2tw1wOlh7HFGakIqw9Ptm0nZsdGjm18snWsNca61n00cNEO50Jn56bb1hMzbdXhV2JCbKuWaWy9G/ypy7HNt7xwTvWabSG3SkeIOGZ1EIMEii22hw8ftv3791vdunXdXRGWLFliAwcOdBHbxYsXO3Hdu3evHTx40Hr37m3Hjh1zkdpRo0a57+vXr3dRWyK7XCjGz8uWLXN3SGjatKmL4FasWNFdVKbbfsXgnhPlIe2Y/IId+mK65WZcMIsPNmqbl5VnDYaPs6ZjHrfUmnWjTCKy3eniscjypfVLWafsq0Ov29Zjs2JEbFOsc52x1r3eY6Xv4rFjs2zFwRi6eKzRs9aosi4ei/xfmXq4mQkUW2yJrpIXy1Eh96oln4dbeXGE+Ic//MHdzYCcWaKzXhlkt3HjxsYdFahLVJfIar169axZs2bubglEar3TJ23btrWqVavqqPNm3kN/mPvmF/7S9n70uuWkXbC4gG//lpuZZc3HP2MtJ/2llat7OX+8tGwS28ivpMQ28ozpwd0VQWIbHdjqRQRiiECxxZZ70Z49e9ZJLTJLugCRVS4M47Ze999/v8vxuXjxohNZ5Ja7HXj3uSVSy3v8zuu8z2DOnDnjhJeL0UhJ0KmUGNpbAhzKlv/717bv49csJ+3iD7m2wQ0mNyPDmj34tLV8/C+sbCkU252v/9qlIgT5uFfSPZKrVLP2f/5razh8fHCLHYGeJbYRgHqNJiW20eGsXkQg1ggUW2yvNxHukoDsEp0typ0MYg2MxhNbBCS20VmPzW+8bmt+83/twuHDFpcY3K2ouHgstVp16/fP/2Ktx4yLzuSj1IvENjqgJbbR4axeRCDWCIRdbL3H5ypxPdaWumSPR2IbnfVbO+ddW/Hxy3b+5JFA74qQl5drZStWsUGP/Y11uP3e6Ew+Sr1IbKMDWmIbHc7qRQRijUDYxTbWJqjxlA4CEtvorOOmfZ/Y6l1v2YX0Y4FeIZ+fn2epyZWtf7ufWpsGQ6Mz+Sj1IrGNDmiJbXQ4qxcRiDUCEttYWxGN55oEJLbR2TE2H59ua49MtQtZxy3eAkxFsDxLTaxkfRs8Z62qD4nO5KPUi8Q2OqAlttHhrF5EINYISGxjbUU0HoltgPvA5mPTbc3hqXYRsQ3wKVR5+bmWmljZ+jV6zlrVkNhGapdwT6nikbq63VekELt22Z+rpTaxvrrdV0Q5q3ERgIDEVvtBiSCgiG10lkliG3nOithGnjE9KGIbHc7qRQRijYDENtZWRONRxDbAfUBiG3n4EtvIM5bYRoexehGBWCQgsY3FVdGY/oiAIrbR2SkktpHnLLGNPGOJbXQYqxcRiEUCElufq5KblWnpxw9bfm6eWbBPejXLy7OUqjUsqXzFwB9i4BOrxDbcAENsT2IbIigfxSS2PuAVoapSEYoAS0VFoBQRkNj6XMxL339nW174a8tOO+ezJf/V87LyrNm4SVa731BLTC3nv8EYakER2+gshsQ28pwltpFnrIhtdBirFxGIRQISW5+rcn73Nlvy+CDLOncq8IhtbnqWdfqrF6zJmCcsqXwlnzOLreoxJbaZGdbsgdL5SF2JbeT3e4lt5BlLbKPDWL2IQCwSkNj6XJXze761pZMGW9a50xYXF2wuQk56mnX8//7TmoxCbCv6nFlsVd/4wl/b7g9ft5y0SxYXHx/o4HIzM6zF+KetzaS/sHL1GgY6lnB3LrENN9E/bk9iG3nGEtvoMFYvIhCLBCS2PldFYusTYIjVv/zFP9iGt96yrEtpMSG2tz0xyXr+9KdWqUGDEGdQMopJbCO/ThLbyDOW2EaHsXoRgVgkILH1uSoSW58AQ6y+cPZ/2oavPrKsrDSLiws2YpuTk2ldej1oPQdMsspV64Y4g5JRTGIb+XWS2EaescQ2OozViwjEIgGJrc9Vkdj6BBhi9aV7f2dbj8607Nz04FM+8rKsY51R1rXBw1axTO0QZ1AyiklsI79OEtvIM5bYRoexehGBWCQgsfW5KhJbnwBDrL7swO9ty/GZluPENuCIbV6mdaw1yrrUnWgVUyS2IS5hkYrpkbpFwlXswnqkbrHRFamiHqlbJFwqLAK+CEhsfeEzk9j6BBhi9WXfxZDY5mZax9qjrEs9iW2Iy1fkYhLbIiMrVgWJbbGwFbmSxLbIyFRBBIpNQGJbbHSXK0psfQIMsbrENkRQPospFcEnwBCqKxUhBEhhKKIHNIQBYhGaQCays7MtMzPT1YqPj7e8vDyXOlamTBlLTEwsQms8byjPsrKy3BdtpKSkWHJy8jXboM9Dhw65ck2bNi0oQ90jR45YQkKC1a9fv0j9q3DJJSCx9bl2ElufAEOsLrENEZTPYhJbnwBDqC6xDQFSGIpIbMMA8Ycm8rIyLe3oQUs7cuCKVDBuvVimZl0r37C55eTk2IkTJ2zHjh2WlpZm586ds2rVqlmlSpXslltusSpVqoQ8IMTk7Nmz9tVXX7k6SUlJTk7bt29v1atX/6N26O/bb791Mt25c+eC9y9cuGBff/21E+K+ffuG3L8KlmwCEluf64fYLn+SBzScNgv4Pra5GenW4S//0xqPLH33sZXY+txRQ6wusQ0RlI9iElsf8IpQVWJbBFg3KJp55qQd+Ox9+27muxaf/MP92vPMElLKW90777YWDz3nIqwXL160Y8eOuejphg0bnEzWrFnTySjRVGSXyG3lypVdjwhpuXLl3HsZGRlOTFNTUw0x+f777+2zzz6zdu3auTI7d+50cnzHHXe4srSF7HrCjFSz1alTx0n26dOnXbnNmze7iPGgQYPCB0QtxTQBia3P5Tm9c7vNHnOXZZ49E7jY5qSnW69//HdrPeExS65Quh7QILH1uaOGWF1iGyIoH8Uktj7gFaGqxLYIsG5QNP3EEdv55n/ZjtdesIQySa50fl6+JaZWsKZjn7AOP/91QQtI5Z49e2zp0qV27733Wo0aNZzw7t6928koaQPIbqNGjZz88n7dunXdz61bt3YpA57Yzp8/3wYPHmwVKlSwVatWOWm+//77XVtEdGmL+i1btrRvvvnGCTIivG3bNjt+/LgTX8ZCxHjgwIHhA6KWYpqAxNbn8pzYs8umPDXG0s+ftTgL9slj2ZnpNuTn/2idR463MuUr+JxZbFWX2EZnPSS2kecssY08Y3qQ2IaPcwZiO+U3tnMyYpv6g9jmWmLZ8tZk1CRr/7N/u6bY3nPPPU5iiZwSUc3NzbXDhw/bvn37bMiQIS4KS+oCYpuenu7kk9QFxIRys2fPtjZt2ljZsmWdoNarV8+6dOnipJW2yJ/dtWuXa4uUA+rddttttmTJEuvQoYMb08qVK61Zs2Z25513hg+IWoppAhJbn8tz8sxee2/2Tywj83zQmQiWnZNhA3v+3Dq2ut9Sksv7nFlsVZfYRmc9JLaR5yyxjTxjiW14GYdDbL/77jsXcT116pRLM3jwwQfdhWEzZ850aQNEd9u2bXtZmn8Q2xkzZljjxo1dri55ss2bN3dpBfv377ejR4+6egcPHnRR3E2bNjnZRWJXr15tEyZMcBHdxYsXOzFWKkJ494lYbk1i63N1TqXvs493PGcZORcCjtea5eRlWr+GP7V21e+xlMRyPmcWW9UlttFZD4lt5DlLbCPPWGIbXsYuFeENLxXh8t0NXCpC2YrWdOzj1uHn/3HdiC1SitSuXbvWWrRo4dIRiLKOHDnSRXKJynKRV79+/ax79+4FYov8zpkzx3r06OEiteTekp+LyCKupBecP3/etm/fbsOHDy8QW+SXi87Gjx/vxFliG959oSS0JrH1uUpObLc9ZxnZRGwDTkXIzbD+jX9q7WreK7H1ua4/Vj1H97GNIN3LTes+thFHXCAQifEp1rnOWOte7zGLjy/aLZmiM8ri9aJUhOJxu1atzDMnbP+Mqbb/kzctIfmHHNv8fEsoU9bqDx5ptzz6syvElhzYRYsWuUgqYot8Llu2zHr37u1SErz0AVIRSEGoWrWq7d271+666y6rXbt2QcR27ty5Lse2QYMGrn1uJ0bdhQsXOhEm+svdEEaMGGEbN2509UhVIDeXfF1EGAlGqBWxDd/+EOstSWx9rpDE1ifAEKsrYhsiKJ/FFLH1CTCE6orYhgApDEUktmGA+EMTuVmZdunQPrt0aK/FxSf88Gq+xSUkWmrt+laxSauCzrg7AjmwSGunTp2sfPnyLmWAi7u46wEXdFGGi8eI5DZs2NCV2bJli3uN1APvdl9cBIagIr7ugDcvz86cOePK0g5fpB+QwkAkl+ASEkveLn0S5eViNvJ8ucBM281BwLfYsqOxsUNdK2JJB3x5W+Fy16rrlffaCjoKeqPdQGJ7I0LheV9iGx6ON2pFYnsjQv7fl9j6ZxhKCxLbUCiFvwyf4cgkaQbktnryya29+PIe1sDrpApwKy82Ird83vM7bSCstHH1wx14vXBb3OOW/FvaYkNm+dm7tRhjYKMdbTcHgWKLLacEtm7d6nJj2Ik4SuLIq7CIclUj95DjVh1ILLfx4GiMMpya4KiOPwBea9KkiV26dMmV5zV2+o4dO7ojuViWW4ltdP5QJLbR4SyxjTxniW3kGdODxDY6nNWLCMQagWKLLfelQ2wRT04BcIUiydocOXkiyu031qxZY/3793fz5n5znBLgikbe4xSDd387bsXB6QVyYihH3kytWrWsT58+RX4UXzQhS2yjQ1tiGx3OEtvIc5bYRp6xxDY6jNWLCMQigWKLLVFaTgdwzzmeMvLmm2/a888/bxUrViwQ2+XLl7sbKT/00ENXyCm38ECASQon8jt16lQnsbTDlZL8jORyg+dHHnnERXxjNWorsY3Obi2xjQ5niW3kOUtsI89YYhsdxupFBGKRQLHFtvBkSB/48ssv7amnnnL5LZ6Erlu3zpBbbpjsJXjz+LuXX37ZevXq5W6gTMrBtGnTXLI3kvzEE0+4XBiunJw8ebITW0SXpPNQNy8/p3Bub6h1i1IuPi7BTqXvtek7fmqZ3O4rBu6K0Lfhc9auxn2WlFDmitzmoswr1srCecXBF23riZmWk5dxxbPKgxgrt1VrX/N+61LnYSufXNPy8y/nmZf0Dc5bT8ywtUem2sWsE8bvQW2X74pQyXo3eNZuqcqjMP83Tz+oMYWj37i4eEvLPmWrD0+2bSdnB8qY+fA/krsidKw12rrWecTi4xItvxSw5n9xdm66+5+x6vArgT88h/25apnG1qfBs9awUjd3149Ibsyfz8yifG5GcjxqWwSiScC32HK7jenTp7t7ypE2UPjiMN7jCSPILukH5NByO4833njDBgwY4K5k5A+PCC73uOMZz5MmTXLRXK5ofPXVV23ixInu9aL8gZKje/LkyYiLXbwl2tns/bbo2D9YVu7FwMUW4epc9TFrUWGYxcdxS5bSIQPMZePpN2z3hXmWmx+82ObmZVnzCkOtbeWxlppQ1fKttIhtou2+8IVtOzvN0nJPBSpd+fm5lhJf0TpWedQale8bzf+JEe0rzuItI/eMbTn7vu29uCBQxp7YJsQl2y0Vh1ubSmMCH0/44Me5g+DdF+falrPvxITYVkpqYJ2qPGZ1yna2vPyc8E31qpbcwUpiogsUpaSkRKwfNSwCsUrAl9hyc+QFCxY4oeNReD+WMsBtPUhXeOaZZ5zI8jxnbsZMxPbtt992IktU98knn3RXRZK3+/7779vjjz/u7oNXlGgo7XBFJJMrSr2iLlK8JdiZzP0279BfW2ZMiG2GdanxlLWqMswS4krPPzQih2uPv247z82JkYhtlrWsPNw6VBtnZROrl5oDCKKJO89+bltOfWiXck4GKjlEtMokVLLbajxhTSveXtQ/zZgtz2O303PO2MZTb9uuc/MCZVxYbFtXudc6VHsg8PGEb+EQ23TbcW6ObTj5VkyIbeXkhtal5iSrV+62iEZs+dzjc5XPUe4YoE0EbjYCxRZbbsPx+eefu5SBO+64w8mn94fEo+1IH+BxdvxhcYEZF4OtX7/eHn74YXfhGOI6dOhQd4uPefPmuXQFbqSM7DZt2tT9zB0XuPEyqQlFFVTvVmKRXFDGdCptn33y7fOWkRMbD2jo1+h5a1/rXkuKv3yLk9KwwXn5gd/blmOz3IcVAhbkRmS8Q62R1rXuRKuQXLtUnLqFJ5y3HJtha76fEiOpCJWtb8NnrWX1wUEud1j7RmwvZZ+yrw69bt8c/9TiC+4JGtZuQm7MS0XoVJsHNDxqcQGmn4Q86JAKxll2XpptOTbTVh56OSbEtmpqE7c/N6rcLeJnE72/56J+boaEVoVEIMYJFFtsibB+8skn7mIxHneHSJKOwI2UX3vtNZdqQONcEEYqwtmzZ52wtmrVyt1geeXKlU6EuQiNUybc2os8W8rTJlLLa7RdlDSEaPPWxWPRIa6Lx6LDWRePRZ7zpayTtvrwa/bNiVmBR0jJpyXHtlOtcdat7uN68liElp8zENUQ20aI7eXHxmoTARGIDIFiiy2RVp7lXPgCLW7lhbTyGLzRo0e7XNkjR464kRN1RVK9HFxyYJFjpJXXeZ/cWMSWOyWQ1lDUi8Yig+jHW5XYRoe6xDY6nCW2ked8IeOULd41xdYd+DwmxDYpPtl6Nhll/Vo8ZAml6JG66ZnpNn/DInt30YcW7MPOzXLz8qxBjXr28MDx1rFZ+8jvZOpBBG5iAsUW2+sx4znO3JuWaGssR1rDteYS23CR/PF2JLbR4SyxjTznk+fO2eTZn9us5SstISHYtBo+AFKSkm3cwAH26LChlpgQ3J0wwk3+YlqmvfP5WvvV5HmBpyLk5ubZLY1r2t89OdT6d2ke7qmqPREQgUIEwi62SC2J68XJiy2JKyOxjc6qSWyjw1liG3nOx05dsF+/scTenr3BEopwG8NIjIwPgDIpifb0mB7254/0tcTE0iW2U2ats1++stDiA74VY05unrVsUsN+8cxgG9CtWSSWUm2KgAj8QCDsYnuzkZXYRmfFJbbR4SyxjTxnxPaFNxfb25+tDzxCmveD2P5kdA/72cR+pU9sP11n//JqjIht48tie3tXiW3k/8rUw81MQGLrc/Ultj4BhlhdYhsiKJ/FJLY+AYZQXWIbAqQwFCEVYYrENgwkLz/IIy831/Jzcu3KhOU4i0uIt4TERNcPt9rk2hnuW8/GXZG4hqZGjRphGUdxG/Ee2sTZ5BvdKcLNNS/PpVLeqGxxx1MS6nkcvId9lIQxe2OU2PpcLYmtT4AhVpfYhgjKZzGJrU+AIVSX2IYAKQxFJLZhgPhDExnnL9i+5V/ZniUrLf4HiTXul5ucbA273Wqth93pSnKLT27tuWHDBmvdurW7uxG3Bu3du7e7Y1IQG5JDiuT27dutRYsWVrly5esOg7JpaWm2bds2a9asWWBjDoLT1X1yMf+WLVscg0aNGsXCkEIeg8Q2ZFTXLiix9QkwxOoS2xBB+SzmxPb7qXYx83igV+y7R+omVbZ+DZ+zVjWG+JxVbFWX2EZnPSS24eN8/uhxW/4/r9iS/3rRklLKuIaJaiaXL2vdHptgw/7lb91r3C2J+9jv3r3b7rvvPndXpCVLlli3bt2sefPmtnfvXie73PWocePG7i5K1OFWoQgwd1oi6osgEymkLLcL5T753DOf12inbNmyxgOiuFgdAeN9Xuc17qxEZJZbjPJ6gwYNbPPmzbZo0SLr3LmztbkwQVsAACAASURBVGnTxj3N9OjRo64sUWUkFuGlX2SOB0916NDBPUiqdu3axgOmjh8/7p7oRgS6fv36BXCRKG5bytyYDz8zZubkjYd63DWKurCpUqWKa5e5MwfEkafEId+8xi1POTCACbdBZYzwbtKkiR07dsz9zEOo4NGyZUs3buZCP/TJHaWoA3/6QugZJ3Mmmg4f2mJMjJcxUZ5oO99hRD/c0pUyPGeA+VCvJGwSW5+rJLH1CTDE6hLbEEH5LLb56HT7+vBUu5AVrNjm5+dZalIl69foOWstsfW5qtevrhzbiKG9omF38VgJzrE9f+SYLf3NS7b4hd9aYkqqm1t+7mWx7T5pot397/9QILaI4Z49e+zee+91srVs2TL34CVE7sCBA07CEKyGDRs6mSM6evfddzuhoyz3tac+EsjPRIBJZeB36iOl7du3d1FhIrFIINJ76623uluF8sAnpBRBPnz4sPXp08dJ6fz5861r165OGOl36dKlVr16dfcAKU+AkTzGwy1Lac+TRsQYQUaiuVVpr169XF02XkN8165d62Rx586dTiLpi7Ezb9IakEzuFsXcEFOe1gqfhQsXuvnz0CrEHinlZ8pyAPDOO+84aWcscGAeCCYyjpDCAwZffvmlGxdiiwzDgFuu8vOgQYPcBf0cZHgyS7khQ4Y4sX3vvffc/Oib9eMAgEjtRx995MbP+iHfEtvo/L8IvBeJbXSWQGIbHc7z1i+0T1Z+aqfOn7aEAJ+KxT/+imUr2MN3Pmj92vWOzuSj1IsittEBrYht+Dgjtst+87IteuG3llTmstjmFRbbX/39FRHbVatWuSgfsopEIkpEF4kIIqOIItLWqVMnF0nt0qWLK8eDm5BWpLN///4uMjpnzhwnn4jgunXrXCSxb9++7smnRBGRUqQSMaM8Yst99JEwBJWoa926de3TTz91gkc5RHjmzJlORGmDsRDZREh5j7I8URWRXLx4sZsbEkgEmTap16NHD/c6oo5kI7T0y9wRd/pEgu+55x4njwgp80DQefrqqFGjnHTu27fPBg8e7KKjvMeDrHifB1gR6X7zzTftrrvucgxh98EHHzjJ7Nevn61Zs8aJMg++Qlqfeuopu3TpkqvDgQXl3n//fccZsUV+eeIr80CoH3nkERf9fuWVV9x827Zta1988UXBfKdNm+Yi66SSlKRNEVufqyWx9QkwxOoS2xBB+Sw2dfYa+937S+37E+ctMcB7rHJD+6qVytnfPzXERg7s6HNWsVVdYhud9ZDYho9zUcUWAUWGkFXvAUxENZE4XiPySpTx9ttvtxUrVri8ViQScUNEkdZhw4a5iO3y5ctdWSKgRBM55Y/wIaZEJTntj6gRbeRnxPLBBx90Uo3IebI4a9YsJ5DIL6f4t27d6qKoHEQjb8hfYbFFpJFdxkJ0mfnQD20SCUU2PbHduHGj6xfZRWaphyAzHoTYi0aTHkG7yDoyT1oA40aUJ0+e7KLJ1CXNgLkj4R9++KGNGzfOiTLS+vHHH7toLukCpC4gtwgpzJ955hmXgoHMkgpCesWMGTPc/Jgnwsw8EG3GhxwzF0R45MiRLprLwQURboQcsWVsRIJL0iax9blaElufAEOsLrENEZTPYm/NXGv//c7y4MU2N9+qVi5r//gng2z0oA4+ZxVb1SW20VkPiW34OHupCERsE5Mv59jmuxzbctbjqlQEorEI7JgxYwpOXSNbCCpCiYwSYSVSiLwiZ0QzEbmePXu678jY8OHDneSRnoDYIrNe20RsP/vsMxfdRf6ImhINJccVUZ4wYYKTSaKSiCyn7RFhRJqIKCLNqXjSCBBChHH8+PEuqoyYUpYUBuoSCSWtAZEl4sxYSQtAtAuLLZFdJBqZJY0BkSdye//997v2qYfEclofeaQfNqLI5MYSiWVsXm4tEVYEDUlF1BFbxB/ZRMKRWVIdkFUOBhDcZ5991jEgtYB+4Td9+nQnp0SAmQtcObigLYSXNXnrrbdcedIO4EdUHDEmisyYieaWpE1i63O1JLY+AYZYXWIbIiifxd6atdb+JybElogtYjvYRklsfa7q9asrxzZiaK9ouKTn2HJXhL1LV9meJcstPuHyrb2Qh8SUZGvY/TZrM3ywew1JQlTJEUVavZxMJIqoJjmvyB/ihMASvSRqShQSuUNIKcvFWwMGDHBlEDaklSglp+5pm/doj8gmuaBIIFFVBBpp5jQ8Y0EgkTXEFqlDXBFrUg/IpWXzoqNINe/TP6kQyCzCyDy5II6cWiKdvI5kI41sCDRjJN/Vk1JeQyZhwfiow2vIML8j/qRMMC7EFsFG2hFh+iGKShoB9UiLIAeXeSDkRJCJ1pJCQZ+MjZ+JZj/00ENO2KlDpJgDAvpB/mkPHgiu90UKA23Cn/L0jegj3aQsMC/GShqELh6Lzv+KmOhFYhudZZDYRoezxDbynBWxjTxjelDENnycic5mZ2RaTnqGWcFT3PLdz4kpKZZc9nLeLYKGKCKHyBQXTbF5V/GTgsBrRDWJ2BKF5LQ30VcugkKuEC0EmPcQPE6ZI71IF+Lqtc13oqLIH6fcKY/MUp5IJK8j0PTF+/xMXwgicokgk1pA9BIpRp69OdAGksmpeb4oS9+IOv0Uvi8v0ViitVy4xml+LghDIIl4Mm/6pB6RT+bo3VKMuyHQNu15EUZSE4g+I97woz5zZHzwgi8MkWqkH4k9deqU+5loMnc/QL4pQ7SZOxwwHubGnJkXbHndmxttkt5BfxwgUIYx8Dvt8x7jIZrsrWf49qzItKSIrU+uElufAEOsLrENEZTPYhJbnwBDqC6xDQFSGIpIbMMAMcJNIG4IJ6fTOb1e0u6XCh4kkOgvAol8I+ZsRICRUW3RJyCx9clcYusTYIjVJbYhgvJZTGLrE2AI1SW2IUAKQxGJbRggRrgJxBYRJC+USCqRxJK2IVFEiomSEi1lDkRhSQPQFgwBia1P7hJbnwBDrC6xDRGUz2ISW58AQ6gusQ0BUhiKSGzDAFFNiEAJJCCx9bloElufAEOsvvzg7+yb4zMsOy/d4uxy3lZQW05epnWoNdpuqzPRKqbUCWoYEelXYhsRrFc0KrGNPGN6kNhGh7N6EYFYIyCx9bkiElufAEOs/tHKKbZ02wLLzM6wuLhgxTY7N8sGtBtqw26936pVqBHiDEpGMYlt5NdJYht5xhLb6DBWLyIQiwQktj5XRWLrE2CI1X/15uf2wdw1lpaRZfEFV+WGWDnMxTKzs+2hYT3tJ6P6W72al2/5Ulo2iW3kV1JiG3nGEtvoMFYvIhCLBCS2PldFYusTYIjVf/HSfJs6a72lpWdZfHxciLUiUywjK8cev7+rPT+htzWoXTkynQTUqsQ28uAltpFnLLGNDmP1IgKxSEBi63NVJLY+AYZY/Z9enm9TZ6/7QWyDTUXIyMy2x+7rZs+Nl9iGuHxFLpabqwc0FBlaMSroAQ3FgFaMKiX9AQ3FmLKqiEBgBCS2PtEjttO/fdYycs7/732rfbZZ3OrZuZnWr9GfWdsa91hK4uWbTZeWTWIbnZVUxDbynBWxjTxjRWyjw1i9iEAsEpDY+lyVExf329trf2bp2RcszoI9RZ6dl2GDWz5rnesNt5Skcj5nFlvVJbbRWQ+JbeQ5S2wjz1hiGx3G6kUEYpGAxNbnquw/esR+/uJ/2oW0tMAjthlZWfan942zYT36WLnUy484LC2bxDY6KymxjTxniW3kGUtso8NYvYhALBKQ2PpclR37T9j9P51iZ8+nW1zAV+tzx4B/eX6oPTSis1UsV8bnzGKrusQ2OushsY08Z4lt5BlLbKPDWL2IQCwSkNj6XBXEdtT/ecvOXogNsf3nZ4faxLtvtQoSW58re/3qungsYmgLGtbFY5FnTA+6eCw6nG+Wi8cQiuzsbPeYXB6XGx8fb+XLl7fExMTogC4lveTm5tqRI0ccx1tuueWKWcF37969VqtWLatcOXJ35WEM3333nZ06dcoaN25sNWr4v2c7+wftbt261Ro1amRVqvz47TIpf+7cOTt48KC1bdvW7U+hbBLbUCj9SBmJrU+AIVZXxDZEUD6LKWLrE2AI1RWxDQFSGIroyWNhgPhDE7l5WXY+86idzzxScGYyP98sPi7eyifXtCqpDV1JpOvAgQO2bds2q1q1quXk5FjFihWtTZs2lpKSEr4BFaElT7ZPnjxp1apVu+E4mMOJEyfc+MuUCebMJ2PYuXOnnT171nr37n3FbC9dumQzZsyw7t27W/PmzYtAIvSiMKOfWbNmWb169ax169ZWs2bN0Bu4TklvLRYuXGidOnVy63H06FGrX7/+NaWV8rt27bIFCxbYk08+aUlJSSGNQWIbEqbrF5LY+gQYYnWJbYigfBaT2PoEGEJ1iW0IkMJQRGIbBog/NJGefda2n5xn35783BLikt2r+ZZnifFlrFmV/ta5zhj3Wnp6um3atMk2btxoffv2ddG+ffv2Wf/+/Z28IGqUKVeunFWqVMn9TGQX+SWSx+98d+3n59vFixdd2bJly9qZM2csISHBCSffkb/Tp09bVlaWa6tChQrutYyMDNcGYsbrqamptn//fvv666+tffv21rBhQ9cffVGftohGElVGxIkOrlq1ysk4kUrKEjn1yiJjhYWXcVLPm8uFCxdcHcbDGLx5MQdeK9wWc0lOTnZRSebJz5SHE+X4uUmTJo4Fv8OT7YsvvrB+/fpZixYtDGHPzMx00Vv6hadXl+/MHyFk/HxHUAtHPil//vx5Nwbvffr79ttvndiOGjXKjcGbsye9jIWDFdiRhkn7zJcIPfOiHCzgynuUrV69uhsfslq7dm07duyYrVy50gYMGODGRR/Hjx93a0o0F14cJM2ePdt+9rOfRUdsgclOxI7BojG5q/NMGSBlAMnCsVGGHZAdgZ953avLQvAeEPgKOm/1Rv8aJLY3IhSe9yW24eF4o1Yktjci5P99ia1/hqG0ILENhVJoZS5mnbR1379jaw5PscT4y5FXxDYpvqx1qHWf9Wv8fIHYbtmyxUVtR44c6aJxn3/+uXXu3NmdeuYUOj7AZzxShgMgN7169XI/c4oan0CaEDI+/5EjhIiNn6lXt25dd5ocaUYG8QsigIjw+vXrXXnaY+vYsaPt2LHD5s+fb126dHFyi5x+8803rgwyh+wSmcRpEHPEkTF36NDByRXjQsgYD+PidU/0eJ0IL+LsRakR3Xbt2rkxHjp0yOrUqWMNGjRwrrN582YnfbRFGy1btrQNGza4/onAem15Eggb5sXBAu1Sl/J33323mzuRXdpBgrt16+a8iTkg83BiTIilN35SG7y0Al6DP2uGw+FrsGEcy5cvt0WLFtmwYcMcW6TZO9hYt26dGz/SSnvwR1YZH5IMZ/olMgtfxoQ4M1dYz5s3z6UWsD+wLnfddZc7kIA/zLwDFA6O+B2x/bM/+7PIiy0DYIGYCDsbi8agCx8JsNNQBuDszJRp1qxZQY4FEks7QGZS7MzsgLQBYG8HjGW5ldiG9o/RbymJrV+CodWX2IbGyU8pia0feqHXldiGzupGJS9lnbL1R96ztYfftsSEH8Q2P88SE1Ktfc17rW+jPy0QWy9i26dPHxdlJVe0R48eThARLKQFkSIiRxT3q6++cmKDSyBCREmRUz7/ySNdsWKFi0Yimtu3b3d+QHvLli1z8oSIIZ74B3L22Wef2cCBA914aAcxpM6cOXOMMeEgeMfMmTOtVatWzksQQyKIjAFZpmzPnj2djO/Zs8eJOrLmOQ0/e7mv+A0S+eGHH7rII/NCPPEaIq+8h+Qjhsgf7SOgjIFySLKXT4tEwgaJZTw40YMPPuiip3BlTLTJqfkhQ4a4thBgyhJlRuKZE2JOnbFjx7o5MR8ivESw+aIOkopn0RZl4Et/MGMcHJR8+umn9sADDzgOyCnlGAcHBbBEjL08WdYa0UWGifDC/fe//70TWXgxHtb/nnvusRdffNH1gdsRFR43bpybA3PDFRkbfY8YMcL5ImsVFbEl5MwCcARC6J6vhx9+2O0gnogCaPfu3W6HAxgLPHr0aAcM4+d1dhR21jvvvNNJMEdD7BBAABg7aCwnnktsb/QvMTzvS2zDw/FGrUhsb0TI//sSW/8MQ2lBYhsKpdDKFEVskTJk9bbbbnONI6eIDoEsom+4A16A6CFHiBBlEC5c4NZbby2I4iG0ixcvdlJMrilSRZQPaUJ2kF+cAcEjKkrUc+nSpU4GPWlDlPlClAYPHuzKIFD0i6sQ1WzatKnzDoSKU/uUveOOO5yDzJ07142PdAqCeEQYOd1OW2zeRVbI40MPPeSiqEgmc2X8iDyCSdQV6aat22+/3XGgbRyKHFYEE+lbu3ata596hw8fdqkAjJX53HvvvW4M7777rqtDWXhRnlP2SCTyyxiZ44QJE9x3ouYcBPBFPVh70dcpU6Y4z8LHGBO/exL8wQcf2FNPPeXWio0xkN/L70OHDnVteKkJrCmiy5hgSUT5D3/4g+NIn6wRdR955BHXx/Dhwx2f999/337yk584cSZazUEEByLMYdCgQa6v6dOnR0dsMXe+GAyi+tprr9nzzz/vBsHOwmK/9dZb7mgE8Fj4yy+/7HYGdl4mxNENIJgkC8OkODrgCIzILTvK448/XtBmaH+Cl0vRbqQ35onYjv7ZlJi4K0J6Rpb9058OsYdG3GblUy/nQZWGDc7//IcFNvXTdcYtzUK9MjJSc+euCI/e19WeH9/H6tW8/AdfGjY4T5m1zv7n3eX2/YnzlpgQ2hWokZi7d1eEX/zJIBs5sH0kugikTRgfP33R/uPNxfbOZ+stMSEhkHF4nbq7IiQn2lOju9v/mdgv0DUPJwg4X0zLsimfrrV/fe1Liw/4VozurgiNqts/PDPYbu/azMlApLdrpQYWt8+iiC0BKj6/icjhB4ibl3uLqBGZI8iFKxDQIgCGlCFD5FkioUTxqI8ncEqcsl27dnWRWcSWC6eQHfzCO0VOXaKg5GyOHz/e9fnll186kUVcEWGinESJcRdyOYnGfv/9964N3uOzBQ+hf2QPF0E+GRsyyml2hItxeVFhT2yJkiKSnHpHbInCIuSsA8KK2CKYREuRPSQSx0EyiUDzHpFRUheQUxgyNoKByD3zue+++5yovvfee+5U/po1a5xfMX5EGElHnBkjzkVd5gp3hJH5whf38sT27bffdtKOfDLGqVOnurniZIgt0llYbD/++GP3O+vj5RdzIMN8OYDh4ANevF9YbFk3UgoQ28mTJzvxpR3E9plnnnEpKLwPP+bAnGEcVbEt/AdCbgmAkVAvYsvRGeFmwLJYLO6rr77qJk5OCEdfHG2xI33yyScu+suCP/HEE+6PgQgvskwUmD+EosgMOxph8UhvCQnxtvO7U/b4L2bYuYsZgecDp2dm21892sceGNrBUlMSLAr/OyON2LWPYP36rRX24fxvLD0j2+Ljg33CW0ZWjj04tL09PbqL1apaPiofUtEAzf78wdyt9oeP19rRUxcDlRzEtkrFVPvLR3rb8L5X3u4mGiwi1Qf77okzafa791fbtIXbAmXMHJ3YJiXYxLs72jOjuxr7QGnY+LxJy8i2D+Zusf9696uYENvmDaraXz7ax/p0amjs35HakA3OcnoXI4Wjn0sux/a9yzm2hVIRklwqAjm2z7luvFP1ROfGjBnjZIUNGUNQiTaSe4rI4grIDZKLpPK5zyl7glKe2BIxJeUAueH0PZ5A2wgPkVnEE5ljvYlGIqvXElvycomWInUIIXw4y4xXIHtIIH3zO+5AWQSYKCZCyBg5zY+MUh7JRpbZvFSEadOmuQg0QkjKAfXJX2U9EFIv9QDB47Q/joQLMS/Krl692s0PESdSyTyQRaLPBAM5y02/jGHJkiVOjhkX3gQDuOFKcCSHlbVgDWCPLBNJJprO+ODOxpiIFCPFXjookVeiqUg8Yvv00087+WZDknE91o+oOXNjbRBbormkHDBuxB+xxQFJ9WDNmTesWLvf/e53Ls2A8RIARaQph+SyVjgjok+OLe3jiFG7eIyJciTAADhyAronoJg/kyJ3gvA4Ox6iyuBZTI4QmCzlCU8TvmaS3NKBBfAjtsCnfqSPipMS423Hd6ds0j99aucvZcaA2ObYXz7c00lXclJ8qRHb5KQE+48pK+2j+dssPTMncLHNzMqxcYPb2k9G32Y1q5SzvLzIR1/C8eF0ozaSEhPsg/lb7dVP1tvRU5cClS5PbP98Yg8b1rvFjYZeYt5PiI+zk2fT7HcfrrHpX24PXCQvi22iTRjW3n4y8tbAxxOuhSRAm56R4w6G//v9r2NDbOtXsZ8/3Mv6dG5o2dmXr/yPxOaJLUIQrltsZeZctP1nv7L9Z1ZafNzle9LmW74lxCdb/YqdrWX1O91ryA0SRdQTyfHE1rsoCClFrLyr3rkoibJEUxkrvoD8ImA4BXKOL5BuQFCMtkkVoB7CSXu8RzmklX6QSiKg9OGlNCJ+yBg5nuTGemkPCB2yhUjRPhuSS1n6QbIo6108xvvINhLo3XrKE1vki/QL5sx7lEHm2IiqIp5IptcW60Rb3v1Zic4iiNRjjERskUuitzAhsk0bHBDgVwQGGSsiSm4x/BgvP9MHc2MNEHU44GDwITJL2gYb7XHGnZxZ2uV9fI2Lx3AoJBbppE235vn5bkxINu7GAQKC70k682FsRGzph4gt0k40nbHifIg4EWUOFHidAxfa5T1v30GM6R82zIu5c7Y/1LRUX7f7Yof08l/IyfCuYmSh+SL1ACgMGNl86aWX3BENoWrAEbUFDqFvji6A46UesMOyo/A7sIpyARmTov9Iiy3Rje37jtvYn78TI6kI2cap24dH3GZlyyRFfP6R+Kd8rTbhTCrC27M3xEwqwiP3drGfTuhtdapfvlK0NGxwnvLpOvvtuyvs+xMXAhfbqpXK2t8/fafdf0fb0oDXzYGILakIL7y51N6dszFQxu6D7YdUhCdHdbM/m9DHEhM501Py92c+Ly6lZ9nU2evt315fFBNiewupCE/f6VIRIhmxZV2ZP5+tRTnT+WN/ZHn5eZadm2bZuek0XlA0zuLcLb9SEi/f8Yh9B6Hi897zAa+wd6E5MoUoMTYEELEiaojEIIB8diNYCI13ITnzIeDliShtUw7hQ2BpD7mlD+93xkI7nmjyOtJFu5THN/iiXQ4CPFbeHGjbK0s73q2rKFtYsLxUBOZA1JcNeadd6rExXo8PgkdbjAtppi3PWYjGerfnoq7Hive9eowdbtRnzIimN2f69ebNd9qiDfrzmHrRV29dvBxZWNCu99AH76J/b60Kl/fGwti98t5Zcq887b7xxhvOARFdeJCawev0BVvq0xbrwnv87l2EhmjzO2tPGe/uWaF8GBRbbBkYR1nILXkydMppAb4TfSWcjsByiwdC7QyWKwAJyRNW5yiDUDYLQgieMnznij7qekc1XC0J7KKIbSgTD1cZXTwWLpI/3o4uHosOZ108FnnOungs8ozpQRePRYezn16QLqKo+ACf/ZF8kpafcf6o9OflOb8hUoyYI3A3++bl3pKmSjqHd7u2aHEpttiykFw5SF6Ld781orAcDXgXiWHphNZ5DREmJO0lKJNcjbF7900jLM0pBy+pHIMnD4U2wnXUGQmoEttIUP3jNiW20eEssY08Z4lt5BlLbKPD2G8v3lX1RAdDfaqU3z7DXb/wHLwIY7j7KInteXLrRZajOYdiiy1hbaKx7JDeHQhIGeC0AkndRGYRWsLkhMHZab0nVLjTRJcuuXwTpJXXmTyDIa8F2SWkTv1YjdR6iySxjc7uKrGNDmeJbeQ5S2wjz1hiGx3G6kUEYpFAscX2epMhHI+YEpmN5UhruBZDYhsukj/ejsQ2OpwltpHnLLGNPGOJbXQYqxcRiEUCYRdbpBahJQIb69HWcCyIxDYcFG/chsT2xozCUUJiGw6KP96GxDbyjCW20WGsXkQgFgmEXWxjcZKRHJPENpJ0/7dtiW10OEtsI89ZYht5xhLb6DBWLyIQiwQktj5XRWLrE2CI1SW2IYLyWUxi6xNgCNUltiFACkMR3RUhDBDVhAiUQAISW5+LJrH1CTDE6hLbEEH5LCax9QkwhOoS2xAghaGIxDYMENWECJRAAhJbn4smsfUJMMTqEtsQQfksJrH1CTCE6hLbECCFoYjENgwQ1YQIlEACElufiyax9QkwxOoS2xBB+SwmsfUJMITqEtsQIIWhiMQ2DBDVhAiUQAISW5+LJrH1CTDE6hLbEEH5LCax9QkwhOoS2xAghaGIxDYMENWECJRAAhJbn4smsfUJMMTqEtsQQfksJrH1CTCE6hLbECCFoYjENgwQ1URgBJAzbp+anp5uFStWtJycHOOJrDx2+GZ4RoAf8BJbP/TMTGLrE2CI1SW2IYLyWUxi6xNgCNUltiFACkMRiW0YIP7QRF5evmVl51pWdo5ZXNzlV/Pz3b3qkxLjrUxKknuJJ5GeOXPGDh065O5lzxdPFq1evXpg97X3HnmLGPLI2xtJIU9SDbVs+Aj/cUuwPHLkiH3zzTc2YMAA96TWLVu2WO/eva1MmTKR7LrEty2x9bmEElufAEOsLrENEZTPYhJbnwBDqC6xDQFSGIpIbMMA8YcmYLlm6yFbveU7S0xI+MFr8y0pKd46tqxrA7o2d69lZmbatm3bbO3atXbLLbdYWlqaIYq9evVykcbLPnxZiL2t8M+8V3grXNZ7zxNTT1gpTxteO1e/zvsXLlwwnoratGlTNw7KXqs+r126dMl27NhhjRs3tqpVq1637NXj5HfmSts3kufCfRcuW/h12vr2229twYIF9swzz7hxbd++3bp06WLJyckF46f+1XOnnas5cZBxs2wSW58rLbH1CTDE6hLbEEH5LCax9QkwhOoS2xAghaGIxDYMEH9ogn325Q9X2W/fW2GpP0RnEa+yHzM52QAAIABJREFUZZJt4ojb7O+fHuRKctp88+bNtmfPHhs5cqQdPnzYiRlii1TyO7JLxLFevXru1Dp1mjRp4k67Hz161MlhRkaGkzVEmShrpUqV7Pz5807mGjZsaOXKlbNz587ZgQMH3GsVKlRwIkp733//vYsUI4K8Tj/INuPo1q2btWnTxqpVq2bHjh2zkydPurKUqVKlihsDMvnFF1/YbbfdZu3atXNye/DgQdcfZalL+cIyyXgpw1zKli1rtWvXdlFryvE7/TCXunXrOgb8TF/MtX79+m5+jAcBJ1KbnZ1tNWvWtNOnT9uXX35pTz31lCtPHxww8P7evXvdd1g2b97cRZl3795d8NRXONEe7TLWBg0auDneDJvE1ucqS2x9AgyxusQ2RFA+i0lsfQIMobrENgRIYSgisQ0DxGKKLYI1YsQIJ5lfffWVizIiewgvwomwNWvWzEkYIklZpHDp0qUun5RySCDStn//fqtVq5YTSqQQYUM4N27caKdOnXLiiMB17drVCeP8+fOdvCKbvN+3b98Cwb711lutbdu2TniXLFni6tIffdEu9RHzefPmWceOHa1169aOwIYNG1w6BSKKPJMOwHjYkEvGuGbNGmvUqJGLpiKlc+fOtYEDBzq5JYJNKgEpBUgzcs/8T5w4Yampqa69FStWuHYYHxKNqDKuVatW2ZNPPulYUnfChAm2b98+J7ZI9/Hjx61Tp07u5ylTprgxcKCAyC5fvtwdBJQvX961hfzfDJvE1ucqS2x9AgyxusQ2RFA+i0lsfQIMobrENgRIYSgisQ0DxGKI7aZNm+zrr7920VEkkGgh0U9OjSOaiC25oggXorlo0SL3fkpKiq1cudLat2/vBLd///4umjlnzhxXdvDgwU4QyTvt16+fffbZZ9aqVSsXhVy3bp0TUyQSoRw7dqyL9FKX9pC6Tz/91AYNGuTaRAZnzZplLVq0cJFkRJd2ECKiq5S94447nMwuXrzYUbjrrrucQNMm4tijRw/3OpFU5oPYItGkOtDOtGnTbNiwYU4wkXtyj+l/5syZTjTvvvtuJ6iMd8yYMY4ZfB588EH3nfqMD4F94oknXLSWMSO2CC7yzPvr1693Bwgwee2111wfHEgQ4X733XetZcuWLqJLn8jvzbBJbH2ussTWJ8AQq0tsQwTls5jE1ifAEKpLbEOAFIYintj+8pWFFl8opzMMTRe5iZzcPGvZuIb94k8G24CuzYpcP+gKRUlF8MS2e/fuTkiJEhLFRMyQNISTFAIEEHlFZpFdLjLjO9HYzz//3Ekhp+iJZBJVRda2bt3q2iA6O336dOvQoYOLeBLhrFOnjuuPCCdySASY0/jILvKKFCLHiCbvMU4iwElJSU5U6ZeNKCpiS7QV2UWgiYISVUVsaZP5ILpsRHGRYaSb6C2SSTSW1IehQ4c6kV69erWLUiOdtMd4mA+pFx9//LHde++97iIx5J8xEt1FSpkTZR5//HHHb/bs2TZ69GgnvcgqUeP/1955QNlRnXn+e6+71VIrq5WzaCWEMmByDiIYDAZMMtge7GPGPuOZ2Z0Z75zd2fWMz86G8c7O7np8DCZ4jDE2YHK0AIHJmKiEJCS1YitnqXO/3vO7rRKNAHNbt8J7zb/O6aPWezdU/W511a+++uoWZdluBPaee+5x37ONrAuRZlIiuLhgG4lCd85pznq/Sqp/iW0gWYltIEDP6hJbT1CBxSS2gQA9qiMJ/+PO39tdj75jZWV5jxrJFeEE0LOy3P70qhPsr752mpWXd58HTPYfaLJfPv6m/eNtz1jePnxYKTman95yJLZ/96fz7MzjOh60KqWFffZff/2K/d+7X3L7S4fQtVvvXj3sxkuPs7//zvnusyjHlkgkUcjogSXkC0HlFjxRWqKbpBkgr9EDUoguUVBk9qGHHrKLL77YieWLL77oxJYIMGkCtE1kFPlFbJE4UgiIuiKY9ENUk3V59tlnnVgimkRKqYcQUp6IJvKHdJK2cN111znpI1pK2ZNOOsm1TfSYvNdzzz3XSSQRXCKlyDUL30WpA8grqRCkMCCUrB9iz2ewmDdvnpNmRBRxXrt2rRNx8pERfOpfdtll7l+isvRDfjCpCJ0jtkSNWTfSFlh35J51v+uuu1y0OpJ31ovPYULEGEH+rAfbSmm//LR1ldgGjqLENhCgZ3WJrSeowGIS20CAHtW379prt/7mKXvomVetLJ+92Fb2qLDrLjnTbrrq/ENPvHtsRtEXaWyqtzf+8KQ9Nf9Oy2UstkT1hg0dZxddcJNNnnRs0bM7fAW37zpgdz/+tv3bI29ZZY+Oi59Ce7v16llhl589w/78+lPdZ0gWMwogYUQ0I7ElJYHoIdFQUgYQOkSW2/1EJO+9914Xyb3hhhtc+gJCeuaZZzrJJRLKbXQkkbYRRiK9tIcok7uLvJFugKySlnDppZe6dUEayc8lQoqgEmklNQGpXrFihUt/IC0B0eQBN6SPqCxl+Z2yCDKpBkR+aZM+EfDoQSzkmAh09CAa60eKBNuKJLNezMhA6gCyjLTTxpw5c5zAsm3IPvJLbjGRYRiwzxCxZfuvueYal4IBFy4YaI+cWwQWiYMB20YUm4sF/g8LLhrII4Yx38NNYltyf37pr7DENh3mEtt0OEtsk+fcUL/NlrzzU1u9/LeWy2cbSbR2s7LySpt8zFdt2uybLZ/viMZ1h6W9ba+1brvVWjf+LRNCZbpJ7e0Fy/ecYRVj/ruV9Z+X6bocSecNTS22Ys02e79266GLsXZrt/KyvNWMrnZTfrHwwBNRTeSQ2/eRRCFpiBYPlbEgrAgX0ocAEoFExrgNTzpCNKMA4slT/UhZdNsd6aNt/qU9oq+kMfAZdRFVRDaaB5Z+kFA+R7iRRWSXyC9RTL4nMsq/0TawTsgq68Q68nskh7QdPTjmBP/gtiGlSC7rwm1/oqUIKMJOri6ST+SZiC3/sg5sF7McIKdIK+vP/1lYp2gb+IzvolkRKI+Yw5QLBKLQlCVNAw6IOmPB/5FnOJKqwOefh0UR28BRltgGAvSsLrH1BBVYTGIbCNCnessms20/MNt1a9a+ZYit5XqZDf5LsyE/MMt1TLTfLZa2vWY7f2q26fvZbw6ce842G/nfzPpekP36FMkaIIUIJ+kAPNmPlHXnhUgtqRVEf6OcXraXSDDpGUgwUV0tYQQktmH89OaxQH6+1SW2vqTCyklsw/h51UZst/zAbEeRiG2+l9mQvzQbJrH1Gr8jKSSx/URqiC2RSKK8RFIRu+68EEUlZYFUiOiFFWwv0VYiq6RUEN3VEkZAYhvGT2IbyM+3usTWl1RYOYltGD+v2hJbL0zBhRSxDUaoBkSgFAlIbANHTakIgQA9q0tsPUEFFvv5w2/Zv/zyJavbujfTJ/bbCu1W3b/Kfvjd8+zK82cEblWRVZfYpjMgEtt0OKsXESgyAhLbwAGR2AYC9KwusfUEFVjs10+8Zj+7b4Ft3rY7c7Ed2K/Kvv/NL9olZ80N3Koiqy6xTWdAJLbpcFYvIlBkBCS2gQMisQ0E6FldYusJKrDY4oUP2Ntv/tL279ti+Qyf2Hfzq/bqb6ec9j2bPLWbPWwjsQ3cSz2rS2w9QamYCHQvAhLbwPGU2AYC9KwusfUEFVps57+abfsns5a12T6xz8M25dVmw//ZbMCNoVtVXPUltumMh8Q2Hc7qRQSKjIDENnBAJLaBAD2rS2w9QYUW2/GvZluKSGxH/rPZQIlt6LB+an0uIDQrQmJ4DzWsWRGSZ6weROAggWCxpQF+ovcPd34PMZ8zjQX/sjBZMz+UYZoPvmOJpvjgc6bDoHznssU8WhLbdEZHYpsOZ5PYJg9aEdvkGdODIrbpcFYvIlBkBILElrds8LYN3gDCq+d4i0ZnsWW+Nr7njR50xBs5eJMHv/NKPd6agdzyORMWM3kxbwNBemmHN3zwpozObRYZP033ldKASGxTAi2xTR60xDZ5xhLbdBirFxEoQgJHLLZU5L3NL7/8snv93fe+9z034XBnCeVNGrxz+Qtf+ILb9NGjR7s3i/DOY97hzETEyCyvnjvnnHNce7zijtft8Qo7Xil33HHHFfWkzYrYprNXS2zT4ayIbQqcJbYpQFbENh3I6kUEio9AkNi+/fbbTkSR1O985zs2aNCgj4gt0su7kq+//nr3nmSkl5/HHnvMRWUvuugi927ln//85054ea/x5Zdf7t5A8s4777h2v/71rxd11FZim85OLbFNh7PENgXOEtsUIEts04GsXkSg+AgcsdhGm7J582a7/fbb7eabb/6Y2L755pvu/cenn366SzkYM2aM9evXz2699VY78cQTbebMmU5477//fifAffv2tW9+85tWWVlp27ZtszvuuMOJ7dChQ13Ore/CRpGrm/TCdEjL12y3r/zVL233vobMUyYaGlvsB985z2744lzr3avHodzmpDkk3X5ZPmc/uOU5u+vRd62+oSXTaajY1sbmVvvGl+baX1x/so0c2q/bcLZcmeV3/sTy239kuSKYFaG9rNoKw39khf7XJ72Lpdh+3nKtmyy/7e8tv+u2bGeeYKvbzdrzvaxQ/edWGPKfeeIhRRZJdpUzK+yz/K5brGzr3ybZkV/bcK6cZYXh/2iFPheYtXc8X5LUQgApek4lqT4+qV3Ovc3NzS49keAV5/c+ffq4NEUt/gTwJVI5GxsbXdBPS9cIBIttXV2d3XnnnZ8otkjvwoUL3XuRST9gBz/jjDOcCJ999tl2zDHHuD++hx56yN544w2XZ4vY8kfAe5N/9rOf2Q033OAiuF0RW6SWd09HD611DYl/6YryvC1fu8O+8YOHbe/+xuzFtqnV/sPXT7HrLpxpPSrKEt9+f1JhJSvKy+2eRx+1Ba+9Zk1NzV3aF8J6/uTazS0tdvZJJ9ll559nA/r1cwfw7rC05yqt14GfWdW+/2Nlbeuzla52s0J+kO3v/0Nr6nVVd8B7cBvKLF/YYlV7/7v1qv9FtowPrlG79bT6Pjdbfd/vHxTbjod9S3vJW679gPU6cLv13vcP2W9Ku1lr+XQ70P+/WFPP8y3X3pTYOnHe44HsWIXSPQDeatbecth654wLYst1iCt3YElNXLp0qUtN5NjIv5MnT3YBqywWeLBeO3bscMG3P7YeUVCMsqw37pLF0tTUZK+99ppt3brVrrqqOx3/0qEZLLYIK2L77W9/+2MR286bwENh//Zv/2bf/e537cEHH7RZs2a5/FmE9Z577rEtW5gQPu/ElofNNm7caL/61a/sG9/4hsvF7coDZIgtO2bn2RqSwEkk8YN1O+2mHz5aJGLbYt//2sn2lfOnW88e3SXyYpbLldneDT+yhm2/tfbCAcvaBtoLrVY15GrrPfJbVlYxrCPs1Q2Wdiu3qvrbrfeB/2dlbRuyxXxQbPf1/Qdr7HVlN6DbsQntlreywhbrvf9/WlX9Xdky7lgha8/1tAO9v20Hev+1Wa57HDfaLefEtqr+Tuu7/4fZ7z/tZi3lx9j+vn9nTZXnWg5JTGiJxJa7o7FFSjnu1r9j1vgW8xsduiRyQlt5jFmf09xnDQ0N9u6777pUwjPPPNPdeSXFkEAWgSsCTpThHM+zNEQkiU7yO//yzE00WxLbceDAAVeWH9IeiQBXV1c7V+A8TwCMCDHbyg8CSxsINf9yF5gH0HlYHVHkLvHYsWPd5/RNfdrEMSoqKlyb69evt1deecWmT5/uoqW0y3pE/SPHvXr1+sjo0R/bhXfQDutIu0Su2Q7WhXWmLg/NI65Rn/zONkT/UoayL774ogsIEtyjfVhSDhaUoT/+P3DgwEPbSzm+pyzbgpyzrawD3xEFph+2KbrwYExYT+qxTt1hOWKxjXY6rs4Q06997Ws2cuRIdzXETAjAjqbu4qqHh8EWLFjgypE7ywNj7OzsiI8//rgdffTR9t5777k/Btrhj4No8BVXXOGumroitu54fXCKsaQHacXabXbFX/6iSFIRmu0fvnuB3XDJXOtTlc3VcWK8t/yV5XbdYVbYnVgX3g0jA4NuNhv8fbOKbnabaMdPLLe1eOaxbR/BPLY3eA9NSRRs3WS2+e8tt/PWohBb5rFtH/yXZsN+0G3E1u0HhX1mO35quc1EojNeOGb0nG028r+Z9ZmXysp09Zz5R1eKvPBt/2y27UcdEdqDl2mW629W/SdmI390SGwXLVrkRPLLX/6ycdf2qaeestmzZ9v48eNt5cqVTqJYN6K4CCNRyZNOOsmJ2pIlS5wQIpzII36AiA0bNsx9jyBOnTrVza6EgOIalMc7CJbRNu6Af+zbt89JJjJLBPmZZ56xuXPnuv/THp8hddStqalxd4bpi2eHonWmTQSQsogwwokUIr1RNDdyIdYdr2HbeFCe7SUdk3VGGukLcSSazvaxDty1JuhHKib9wIP2+Zy72IjtNddc48pwgcC6Iv6w418euD/rrLMce7abdaIvuNAPFzbHH3+844CrLVu2zH3OOvJQP9uLd7Fd8GZ7s4pSx/lHESS2K1ascLBIN5gzZ47b4bhSIdXgtNNOc+C5guGWCBFYBpsdi6uJ559/3gksOys7Jjs2V3lcUTDgSC2QJ0yYkPmt5z8GXA+Pxbk7/pG26v692Y6DYptLqc9P64bMg8E3mw39vlmP8RmvTMzda7qvmIF+QnN6eCx5xvSgeWzj49xS1yG2W//XRwK2lh9wUGz/1yGxRZSQW9IOOf8T1DrhhBNc5DRKEeRcT9QRJyCSeuGFFzpfePbZZw8JIfLIczm4ArJHGwgmUoYvvPDCC05gEdK33nrLySBS98gjj9i5557rZO7111+3U0891cnck08+6bwEiUU2KUdAjUgy37MuBOOQ8ieeeMJOOeUUF7HFcxDLk08+2fkKssozQszaxIJ8I6aIKOuF3yCWPBzPg/JsF+vDOiKnl112meOCN1177bVOLNmWK6+80vXPQ/fMEgU3vIl2Hn30Udcfsrx48WIn7dzxJij4xS9+0UkxzypNmzbN9cF6M40qwcQoWk5Zyk2cONExRfDZbqLT8+bNc9uBkxHhLfUlSGzXrFnjrpAQUwaPHYzQODmzDBJXAOwkhMCRWwYlypXlKo2rOeoyXy1XCQwqg8JVBDs9kLuSW5vFYEhsU6IusU0HtMQ2ec4S2+QZS2zjZdwFsSVyiJwRmEJCkVPO8UQjOecjh0QO8QOkE8lCwpAuPif4RXQV2SVFgSlDkS2kERlEGpFMZO/YY491wkzkkmgocsotfIQRj0CUkTzcg/LnnXeeK4Ng8x0RTb7HNVgHhIjgGmURQsSZ6C0RYkQdoZw/f77rExlkQZJfeuklw4d4UJ5oLPLJ+rPu1GU7WXeEn7vWRGLxJKKxSDE/pBzA6IEHHnABPZyKqDTbimiTlgkzhJf1u+6669y28hnSi8RSFplGjInu8vA+ws/3t912m2NI8BGZxrGQfKSaCDDbivRmlQsd5w57xGL7aSsRhfe5oil2KY0DJGL7pT+/y3bvzX5WhPrGFvuv3zvfbrxkjvXrnU3SexxMP7ENiW1iaD/SsMQ2ec4S2+QZS2zjZdwFsUXeiHJeeumlThwRJeQPsSPyiUAibIgoAsatf7yB2Y/4DgklmooYIltIIxFbbqkjjAS/uI3OszrcJUZ6EWgirwTWiEAifQj0c8895z5HrGkTsUW0iU4isO+//74TRe4SX3DBBa4dPqcst/hZx6efftqtF2mSkdiyPkRhI7FFMJFyoqgE8ogWI4lIMQE/IsWsO+kKrBuCj4CSahmJLdOiwgmxZbtYfzgROUZsb7zxRifUMGSdEGFYwAdZhzMS+4tf/MJFlKNgYfTgHrNREaWN8pnhgNDTXpQOQXQ4ikTHuwOl21rsYksEl/A2kGPN8UmXi3dvazZssr/44b/Y3v31lsv4Fnljc4v92Y1X2iVnn2K9qz6a3O69QcVaUGKbzshIbJPnLLFNnrHENl7GTmz/t9nWH5nlD57oeGY2H+XYfpiKgNgiSkgbLsBChBQBQ9aQL4QS6UWkiHQic0QemcceKfk0saVtyhNNJRqKNCKlBNGQYIQRsSViS05sJLZIJnKI4JJ+wHpxm596yCHeQt/cQeYhMcrykBmSR38IJpFkIqqRwBLtZEGmiRizTeQSI7W0j0CyHZ8ltlwEsM6kFCDcbCORX4Q3SkUgjQBBJcoKW6LRsCM6fPfddzuuX/nKV9z3rDtizO+whA//8jmSz/qw8D3bw7azwBMxJ6201JfYxbbUgXR1/Q/s+cDeWvBVa2nelbnYtrW22OQ5/9FG1Vxt5RWlnyfzkbGQ2HZ11zyy8hLbI+PWlVoS267QOvKyyrE9cnaH12zdZbb3UbO9D5vlOs0pn+tl1uccs0FfOyR5REBJNSQnFlGM5A9BRApJSyTtkGho9MzNww8/7IJh3JrnASzyUREsIpRR2gJyStvksJKCwO8IJZFJoraIX5TmQJQzkkQEjugkEVNmX0JsuR2PQCKIRFgRWG7/syDERFZ5zgdBZD3JCUZgWRDFGTNmHJL2aNYDbu8j8OT5UoYUB/JxEW76ZH15Jom0BMqxjUSe6YsH6tle+iB1Aflnu5Fs0gd46I4UDBixvpQlwk2E97e//a0TXGamQqgphyzDjh/a4qIBOYcBvPg/68QMDQh0NO8x68P4lPoisQ0dwcYlZmvOMWvbEtpSeH2uoIf/k9nAb5mV9Q9vr5hakNimMxoS2+Q5F5PYsrXIyZBoVoSK5Lc/rR4ktvGRbi+YtTeaFRo/Pt1irtKsrMr1hVCQG4p8HT7VWDSdF2WimY4QMaKsRFaRSISVukhp9PQ+Eox48f/ObUdTbCGDtMcPn1GevqM5aYnKRs8BIYJEVBFE6iHClEX0otTJaBsoS5/R7AxEN6MXThyeZhn1RRm+Q24py3Z0XnfWP1o3vmMhFQPpJGLLuiOW1OF3tieSWdqmPv9nneiTaCsXBYg7OcAs1KEs9SnXefYGtontpg3WsXNZ/t8d8muj/TBK5cgtW7asHUDA+DykEcTyV4/YrjrHrHVL9lP38LT+yH8yq5bYxjK2n9aIZkVIFG/HGZJ3BVSbjWS6rxuT7y/FHgrNW6xl0z9by7a7maQ5xZ4/uatcrqdVDPuWVYz8d5brJvPYui2V2Ga+b33WCkRzqxI1ZBYEbt9/nhbkk0gukVmkvitLJLZEfmHXXeag7QqDTyuriG0oRYltKEG/+orY+nEKLaWIbSjBz6zf0rTHtq58ynZuePWjt3U/s2YSBdotn+9hg8edYUNr5lkuH81RmkRf6bbZ3rbPCtvvsLY6XhWc8dLebrme061s9D9Yvl/HQ0daPpxvHhH5PDxs/kljHs2539VgYlTv88xOYpvUUURimxTZj7YrsU2Hs8Q2cc5NjQ22eulS21Bba/nO+YqJ9/zxDtp5F1pZmY2bOMkmHH10t5KLQmuD7a2bbztW3Z352wqtvWAVvcfY4Ik3WlX1rAxGWl2KwOeHgCK2oWMtsQ0l6FdfYuvHKbSUxDaU4GfWR2xr319sG2tXZi6SLtpTVmZjJ06x8VOnZ74+nwmvCwVaW1psQ+1qW7V4UeZpYu2Fduvdr59NnjnLqocN78JWqKgIiEBXCUhsu0rs8PIS21CCfvUltn6cQkshtrxSt3lttjLQjXNsJbahO6lffcS2bs1KW7X4vcxzmdsLBevdr79NnDHHqod1TLekRQREIBkCEttQrhLbUIJ+9SW2fpwCSzVvvcuaN91iheaNmT5AyoEpVzHQeo75T1ZR/eXArSqu6hLbdMZDYpsOZ/UiAsVGQGIbOiIS21CCfvUltn6cAkttW/e6bVn1vDU37rFcLsMHidoLVtajt42eepENGjU7cKuKq7rENp3xkNimw1m9iECxEZDYho6IxDaUoF99ia0fp8BS61evsjXLl1ljfYPlM5yKigNTRWWlTZ4500aMHRe4VcVVXWKbznhIbNPhrF5EoNgISGxDR0RiG0rQr77E1o9TYKkNqz+wtSuWWmN9faYPEpGTWFHZ0ybNmGPDx44P3Kriqi6xTWc8JLbpcFYvIlBsBCS2oSMisQ0l6FdfYuvHKbCUxDYQoEd1ia0HpBiKSGxjgKgmRKAECUhsQwdNYhtK0K9+JLbtu/3KJ1mKJ/arbzYb+n2zHt0rmiixTXLH6WhbYps8Y3qQ2KbDWb2IQLERkNiGjojENpSgV/3mDT+w1u2/6nhNZoa5n25lCwUrH/I1Kx/+Z5avHOO1/qVSSGKb/EhJbJNnLLFNh/Ef6yV6MxZluvpWrSNde/psaWmxAwcOWL9+/aysLMMHYI90I1QvmIDENhShxDaUoFf9zSsesN0bXrRCW1PmryFtb2u2gWPOtMET5lmPXtVe618qhSS2yY+UxDZ5xhLbdBh/Ui+FQsGJ5Y4dO6ytrc1JbZ8+fWzQoEFWXl4e+4ohMa2trca/iOz27dtt2bJldtxxx1nv3r1j7++zGmQ92G5+KisrP6u4vk+AgMQ2FKrENpSgV/0VCxfaxtpaa2ttzTxiW2hrszE1NTZ+yhTrlcGB0wvYERaS2B4huC5Uk9h2AVZAUaUiBMA7rCqy2tzUaM2NDR95PTHSyuwlPXtVuRqU27Nnjy1dutQJZs+ePZ10Um7atGk2btw4J6D8UBYRzefzrm4kqPyOAFMnKhuVj8oijfxOuaamJlu/fr0TyQkTJtiuXbtsxYoVNnfuXKuqqjrUBt/TXxTF7dwfffHTOcIbCSrrST/01/mzqK3Dy1F+06ZNTuzZ5kjm6b/ztsU3OmrpcAIS29B9IhLbti2hLYXXL5jZyH8yq/6WWVn/8PaKqIWVi991ryBFbNO6rfVpm88BavRRk2z8lGnWsyr9iECSwyKxTZJuR9sS2+QZ04PENj7OLU1NtmXjOtu8fo3l8wdv7x98HfPgEaPc8ZClsbHRFi9e7H7OP/98GzlypO3du9deffVV2725B7/XAAAgAElEQVR7t51zzjlOfKOyvXr1slGjRjmhRAS3bdvmBLK6utqGDRvm2tu4caOTYz7v37+/+4w2KyoqbMSIEdbQ0GBPP/20S0E499xzrW/fvq6v0aNHOxGtq6tz/1KPfsaMGWM9evRw/SHftM0xnfWgz86CTl3ONwMGDHDfse5IKwvRWLaPupTjX9aPKPELL7xgK1eutEsvvdSt4759+5xwsw3UIU1CS3IEJLaBbNsbllrbqgvMWrd95Eo2sNkjq97eZvmR/8Nyg79hOYntkTH0qCWx9YAUWETTfQUC9KzOCSBfVmZjJ06x8VOnZzrFm+cqexeT2Hqj+syCTQ0NtnbF+7Zm+RK3v3Qs3Povt1FHTbLJM+e6T5DF3//+9076LrroIvcZx8va2lonn7NmzXLSi0QieQjfnDlznMi+8cYb1tzc7D7n5+yzz3YpDQ8//LBrZ+rUqTZkyBDbuXOnE1vklXYQ2KeeesrVPfnkk520ItJf+cpXXFT4oYcecmKKcG7ZssX1R+QY+WTdENtIQo855hgnwfTL+iC+rBvCWlNTY2+99ZbrFzFlHWiHhQgxAotUs07PP/+8rVmzxs466ywn0rSFiLMORJX50ZIcAYltINuWA2tt68K/tkLL/sCWwqu3F5psQM2fWp8RF1q+vHtFEhWxDd8/fFpQxNaHUlgZRWzD+PnWltj6kvrscuyz6z5Y5uS28638svJyGzWhxiZOn+Ma2bp1qz377LMuKnnGGWe4z5BLJA+xnTJlist/JZo7dOhQe+2115zcTpo0ycloJLOIINFdRBGxRV7nzZvnoq5EPvkXmURUr7zySieOfEa7q1atsvnz59t1113nxPWBBx6wY4891okxfdTX19uJJ55oDz74oF144YVOohHjyy+/3AYPHnwoAvvkk0/axRdf7IQV0SUqu2DBAvvyl7/sRHnJkiWuX7aDdIgTTjjBiSvSSyoGP6wDsv/b3/7WZs+e7SSXfGNEWUtyBCS2gWwP7N1jb/3+eWttaQ5sKbx6W2ubTZ412x1oyisqwhssohYktukMhsQ2ec4S2+QZ04PENj7OvmKLxL344otO8M477zy3AlFElEjuzJkznZBedtllTpDfeecdJ6JHHXWUk06iqZTfv3+/E0VydJFOIqmIIeJMxBdh5XcEBtF8/fXXnVwiv6tXr3Zie+211zqpfuyxx5xkDx8+3N59910nqKeddprdf//9rl362Lx5sxNppJP+aQNBv/76652oEg1GyFnHG2+80UVfI1k//fTT3XcsPCDHQ2tEgBHbr371q2692E6i1kST6RPJzjqlLr69o/haktgGjgli+/aLz1lLc1PmOyr5p5NmzrVREyZKbAPH9Y9VVypCgnAPNq1UhOQZ04NSEVLiXChY7379beKMOVY9bEQ6ncbYC6kI6z4gFWHphxFbs4OpCDU2aUZHKgKRTeRx7dq1LnqK4HLLHhkl0nr00Uc78SUXFmFE+NzxdPRo+8Mf/uAitjzwxWekAJDT+sQTTzgZ5IdUAKSR+ogjEVvElsgpKQKILQ+SPfPMM4cito8++qgTW6LIb7/9tsuRPfXUU+03v/mNk1rWY/r06S6ajHjS94YNG+zxxx937SHERHlJgSB9gRQL6hCxRdIpQz3E9bnnnrOrrrrKbTPbc/XVV7uIMPURZrad35FjiW2MO+hhTUlsA9lKbAMBelZXxNYTVGAxRWwDAXpUV8TWA1IMRRSxjQHiwSaYEWFj7SrbuPqDD3NsXX52uQ0fM87GTz3GlSRCygNgiCaCyq19JI8fxBS5IwUAwUVcyWEliktZoq6kHgwcONBdcJGewINh3P6fPHmy+3n//ffdDxHPdevWuf5IFyBiijwTLaUu/fPgFt8TeSX6S8oAMooMk+uL8I4dO9bNWoCQsx7k0VKfiDESyu/RA2KkESDGlCcyi/zyHdFbZJiH15BmIri0h+QSZWZ7KEs0mO+RfSLGWpIjILENZCuxDQToWV1i6wkqsJjENhCgR3WJrQekGIpIbGOAeLAJxK1+317bv3dPp0hju+Vyeavq09f6Dhh4qDNkEpElmkneKzMfTJw40UU5ucWP8CGg3N7nQSvkkjpEdJcvX+4iwnxGbiv1SR0gJxURRnRpl6gn0kzElTb4/IMPPnDrgGwS6aUNBIdZFZBa1oM+kFbSA15++WUXfWXbXnnlFdc+6QiRoJP7izDzPVJLP9QlUoygM0sCKRSkXxBFJjLLQ2F8zrbxGeWRZQSe1AnEnSnAiPBqSY6AxDaQrcQ2EKBndYmtJ6jAYhLbQIAe1SW2HpBiKCKxjQFijE1Et/hJPyCVgAhmFgtSiiy/+eabTnhZEE+iq+PHd69XpGfBtxj6lNgGjoLENhCgZ3WJrSeowGIS20CAHtUlth6QYigisY0BYoxNRHPJEs0lOprEW8h8Vxe5JdJKWgIRYqK/0Ry2vm2oXPESCBZbdhByS5i3Lnp7R+fNJSRP2J8wPbcCojLU4/YB/+dzvud3PuM78laiNosXn5nENp3Rkdimw1limzxniW3yjOlBYpsOZ/UiAsVGIEhsyXMhj4R8luOPP/5jIkp+DN8jq9GTj1EiNk8QUo/PuR3ARMdcyZGDQ74NC8ni5OUU89ODEtt0dmmJbTqcJbbJc5bYJs9YYpsOY/UiAsVI4IjFloo8YUgiOPkqf/M3f+Oe/ussoXzPU4QIKiF/EreZTJmnJnnikMRrnh7k6UaebHzvvfdc0jW3BKhLIjbTckTvjS5GgBLbdEZFYpsOZ4lt8pwltskzltimw1i9iEAxEjhisSWqynx1pCEwZ9zNN9/spsCIxJbvf/GLX7hpPYjmEr39yU9+Yl/84hfdU4VMecETiJS//fbbXY4LU2Lwpg7ybyjzu9/9zm666Sb3JGFXorZsFD9pLAf27bV3XlpgrUUyjy3zJI5kHtvy8jQ2P7U+Vi15z+pqV1lbW2uX9oUkVtC9V3zCRBs/ZZpV9qpKoouM2sxZXe0H7u1CjQ31mb5etWMe20r3RqNhYzpeW9ldlubGRqtdttjq1qzKlDE8o3lsx9RMdlM28ZR7d1mY17tuzUpbvWShWS6X6WaxP1f1ZR7b2TZoKPPYJn9++qTUwEwhqHMRSInAEYtttH7My3bHHXd8TGxJP0Bkr7jiCpdmwB/Zrbfe6qa+YLoO3uk8Y8YMd2DnlXdEaBFjRJbcWhK7b7vtNjeRMRMkU853QTyYZoON64oQ+7YflaPt+v37bPnbr1lbS0uiffmsG9I3dtI0GzJmfJd4+bSdZZlcPm/rVyy1bRvXWaGtLXPOrMOQ0eNs5IRJTr66y4LUbNuw1jatWWnNjQ0G96yW9vaClVf0sNGTjrbq4aOyWo1E+uVlLnWrV9i2jesz/zt1Ypsvs6Fjx9uI8RMzX584gXMe2L5hrW1ctbwoxLZn7742ZvLR1r96qLF/J7UwpjwQxbMr3S3AkRQztdu9CASLLWkId95558fEljngENtrrrnGzSeHBCKqzAfH3HC8YYQJmxHWhx56yL2lg3nrvvWtb7k53kLEligyqQ9JR23Zpqb6A7Zh+WJra81ebJ1wjT3KBgwb0a0iLwjWtnWrbc/WTS7/OsmLFZ8/b9ZhwJDhNmjUWCuvQGyTj774rFdoGcR299ZNtrNunXtFdJac3cm5vMKGjJlgfauHhG5a0dSHKWx3bFxre7ZtyZQxUNzFfz5vA4eNskEjx2S+PnEOFH+nHDN2bFiTvdi2t1uPnlU2ZOwE691/UOJiy8PXpAYyz6sWEfi8EQgWWyK2iO23v/3tQ6kIzGrADxFa0g1IR+Dq+ZZbbnFpCbwhhM94GwgH+l//+tfudXWU+ZM/+RM3vx15t/fdd599/etfd6kJXTnJslHRA2hJDijrxITV775MKkK2IsB2cuuNW12jJkz68O0wSQJIqW04r1zyrm2qXV1UqQjjJpOK0CslCsl3A+e62pW2ZsX71lQMqQg9Kq1m+uzul4rQ1Gi17y+2TWtXZx4hjVIRRtdMNvbnrtwZS36PDOshSkWoXbooe7F1qQj93Ct1Bw0dnnjQBXLRTENhFFVbBEqPwBGLLRWZ1YC3eiCg119/vXvjB6/GIyI7ZMgQ94AYJ0sElvc482o8Hh5btGiRbd682c4880yXo0su7dy5c13UlrK0s3DhQlfnsssuc1N/dUVs0xwGPTyWDm09PJYOZz08ljxnPTyWPGN60HRf6XBWLyJQbASCxJaHx4isMqXXlClT3LuWyYf98Y9/7N4sQmrB/PnzXSSX1ATya3m7B78jszxAxkNlzIJw4oknOplFiinP1F/MiMB3xRxFkNims0tLbNPhLLFNnrPENnnGEtt0GKsXEShGAkFiS/oAL18gQZ3UA97nzJReTz31lHtobMCAAe4hLiSVvFlmPogir8yBS0Q2eutHJK+82o4pv5gJoauzIWQBWGKbDnWJbTqcJbbJc5bYJs9YYpsOY/UiAsVI4IjF9tM2hjQD0guIzBZzpDWuwZDYxkXyj7cjsU2Hs8Q2ec4S2+QZS2zTYaxeRKAYCcQutkRuo6T1Ys2LjXMgJLZx0vz0tiS26XCW2CbPWWKbPGOJbTqM1YsIFCOB2MW2GDcyyXWS2CZJ98O2JbbpcJbYJs9ZYps8Y4ltOozViwgUIwGJbeCoSGwDAXpWl9h6ggosJrENBOhRXWLrASmGIpoVIQaIakIESpCAxDZw0CS2gQA9q0tsPUEFFpPYBgL0qC6x9YAUQxGJbQwQ1YQIlCABiW3goElsAwF6VpfYeoIKLCaxDQToUV1i6wEphiIS2xggqgkRKEECEtvAQZPYBgL0rC6x9QQVWExiGwjQo7rE1gNSDEUktjFAVBMiUIIEJLaBgyaxDQToWV1i6wkqsJjENhCgR3WJrQekGIpIbGOAqCZEoAQJSGwDB01iGwjQs7rE1hNUYDGJbSBAj+oSWw9IMRSR2MYAUU2IQAkSkNgGDprENhCgZ3WJrSeowGIS20CAHtUlth6QYigisY0BopoQgRIkILENHDSJbSBAz+oSW09QgcUktoEAPapLbD0gxVBEYhsDRDUhAiVIQGIbOGgS20CAntUltp6gAotJbAMBelSX2HpAiqGIxDYGiGpCBEqQgMQ2cNAktoEAPatLbD1BBRaT2AYC9KgusfWAFEMRiW0MENWECJQgAYlt4KBJbAMBelaX2HqCCiwmsQ0E6FFdYusBKYYiEtsYIKoJEShBAhLbwEGT2AYC9KwusfUEFVhMYhsI0KO6xNYDUgxFJLYxQFQTIlCCBCS2gYMmsQ0E6FldYusJKrCYxDYQoEd1ia0HpBiKSGxjgKgmRKAECUhsAwdNYhsI0LO6xNYTVGAxiW0gQI/qElsPSDEUkdjGAFFNiEAJEpDYBg6axDYQoGd1ia0nqMBiEttAgB7VJbYekGIoIrGNAaKaEIESJCCxDRw0iW0gQM/qEltPUIHFJLaBAD2qS2w9IMVQRGIbA0Q1IQIlSEBiGzhoEttAgJ7VJbaeoAKLSWwDAXpUl9h6QIqhiMQ2BohqQgRKkIDENnDQJLaBAD2rS2w9QQUWk9gGAvSoLrH1gBRDEYltDBDVhAiUIAGJbeCgSWwDAXpWl9h6ggosJrENBOhRXWLrASmGIhLbGCCqCREoQQIS28BBk9gGAvSsLrH1BBVYTGIbCNCjusTWA1IMRSS2MUBUEyJQggQktoGDJrENBOhZXWLrCSqwmMQ2EKBHdYmtB6QYikhsY4CoJkSgBAlIbAMHTWIbCNCzusTWE1RgMYltIECP6hJbD0gxFJHYxgBRTYhACRKQ2AYOmsQ2EKBndYmtJ6jAYhLbQIAe1SW2HpBiKCKxjQGimhCBEiSQuNi2tbVZoVA4hKa8vNz9nsvlLPoun88bP3zGCrW2troyncsWK1uJbTojI7FNh7PENnnOEtvkGdODxDYdzupFBIqNQKJiS+MbNmyw+vp6Kysrc9s+evRoq6ystObmZtu0aZO1tLS470aMGGE9e/a0nTt3uh/qDhgwwKqrqw9Jb7HBY30ktumMisQ2Hc4S2+Q5S2yTZyyxTYexehGBYiSQqNgSqb3lllucyCKuRGRPPPFE69evny1atMgWLlxogwYNcvI7a9YsmzZtmj3zzDOOE9FchPjiiy92ZYjoFuMisU1nVCS26XCW2CbPWWKbPGOJbTqM1YsIFCOBxMX2pz/9qZ1++uk2derUQ5HXhoYGu/322+2CCy6wmpoaW7ZsmRPayZMn2/bt2+3qq692aQh33nmnjRs3zs4444xDaQnFBlFim86ISGzT4SyxTZ6zxDZ5xhLbdBirFxEoRgKJi+1tt91mEydOdAJbUVFhQ4YMsc2bN9t9991n3/zmN61v3762f/9+Q4CbmprstNNOs1NOOcWJ7Pz5823jxo123XXXWY8ePbz5sVGd83q9Kx5Bwfp9e+2dlxdYa3Ozi0hnubS1ttrEGXNsxPijrLy8IstVib3v1UsWWt2aVdbW1po957Y2GzVhoo2ddLT1rKqKfVuzbBDG61YstcaGhkzvkrQXClZRWWk102fbsNHjskQSe9/NjY1Wu2yxbVq7OlPGbBjHynxZmY2umWzjJk/LfH3ihM3xkP25dulCHuqIs+kut8X+XNW3v9VMn2WDhg7vcv0jqRA9t3IkdVVHBEqZQKJiS+NvvPGG1dXVOdHcunWrzZs3zz0c9sgjj9jNN99svXv3dikHP/7xj1209ktf+pKddNJJLu92wYIFtnr1arvhhhu6JLakMezZs8cdtJNccvm8Ne7fZyvf/YO1trZkLlwFhKtmig0ePdZy+TLOWklufmptc4DeuGq5ba9bb2xj1hcQrMPgUWNt+LgaJ19J72dpgWZ/3r5xnW1Zu9pamhqN/2e1wLS8osJG1kyxgUNHZLUasffLvtvS3GSba1fajk0bMmV8SGzzeRsyerwNG3dU5n9b8QHPWaHQZjvq1tmm2g94XDm+po+gJfbnnlW93fG5b/UQQ3STXDhmcm7tSkAoyfVR2yKQJoHExTbaGA7oRGmJypJacO+999pNN91k/fv3dxL6s5/9zD1IRg4uqQtEbJ966inbtm2bS03oyh8o4oxEJx21ZZua6g/Y+mWLrK1IxHbouKNswLCR3UpsEaxt61bb7i2b3Mkqc7EttNnAoSNt0KixVtGjG4ltLme7t25yMpD1HQgOTGXl5TZk7FHWr3pomsfERPti321tabbtG9bYnm2bLZfL7uKhs9gOHD7KqkeNzVwA44IPZy5Ad2+ts+3r12QfsW0vWI9eVTZ0bI317j8w8Ythzp88fM0D2VpE4PNGIFGxRTD37dvnUhBYnn32WWtsbHS5tXfccYedf/75Lod21apV9tprr7kHzHbt2mWXXHKJE9sHHnjApTAQwY2m/iq2AVKObTojohzbdDgrxzZ5zsqxTZ4xPWi6r3Q4qxcRKDYCiYotUks6AVeOpAfU1tY6qR0+fLi9+uqrtnLlSpd/i9jOnTvXxo4daw8++KANGzbMXdGSe0v5Pn36ZB6l+7SBk9ims0tLbNPhLLFNnrPENnnGEtt0GKsXEShGAomKLRvMVF47duxwYjpq1Cg3dVf0IgbyZ5HfgQMH2pgxY9yDC7t377b169c7sSVaW1VVVbRSy/ZJbNPZrSW26XCW2CbPWWKbPGOJbTqM1YsIFCOBxMW2GDc6znWS2MZJ89Pbktimw1limzxniW3yjCW26TBWLyJQjAQktoGjIrENBOhZXWLrCSqwmMQ2EKBHdYmtB6QYiijHNgaIakIESpCAxDZw0CS2gQA9q0tsPUEFFpPYBgL0qC6x9YAUQxGJbQwQ1YQIlCABiW3goElsAwF6VpfYeoIKLCaxDQToUV1i6wEphiIS2xggqgkRKEECEtvAQZPYBgL0rC6x9QQVWExiGwjQo7rE1gNSDEUktjFAVBMiUIIEJLaBgyaxDQToWV1i6wkqsJjENhCgR3WJrQekGIpIbGOAqCZEoAQJSGwDB01iGwjQs7rE1hNUYDGJbSBAj+oSWw9IMRSR2MYAUU2IQAkSkNgGDprENhCgZ3WJrSeowGIS20CAHtUlth6QYigisY0BopoQgRIkILENHDSJbSBAz+oSW09QgcUktoEAPapLbD0gxVBEYhsDRDUhAiVIQGIbOGgS20CAntUltp6gAotJbAMBelSX2HpAiqGIxDYGiGpCBEqQgMQ2cNAktoEAPatLbD1BBRaT2AYC9KgusfWAFEMRiW0MENWECJQgAYlt4KBJbAMBelaX2HqCCiwmsQ0E6FFdYusBKYYiEtsYIKoJEShBAhLbwEGT2AYC9KwusfUEFVhMYhsI0KO6xNYDUgxFJLYxQFQTIlCCBCS2gYMmsQ0E6FldYusJKrCYxDYQoEd1ia0HpBiKSGxjgKgmRKAECUhsAwdNYhsI0LO6xNYTVGAxiW0gQI/qElsPSDEUkdjGAFFNiEAJEpDYBg6axDYQoGd1ia0nqMBiEttAgB7VJbYekGIoIrGNAaKaEIESJCCxDRw0iW0gQM/qEltPUIHFJLaBAD2qS2w9IMVQRGIbA0Q1IQIlSEBiGzhoEttAgJ7VJbaeoAKLSWwDAXpUl9h6QIqhiMQ2BohqQgRKkIDENnDQJLaBAD2rS2w9QQUWk9gGAvSoLrH1gBRDEYltDBDVhAiUIAGJbeCgSWwDAXpWl9h6ggosJrENBOhRXWLrASmGIhLbGCCqCREoQQIS28BBk9gGAvSsLrH1BBVYTGIbCNCjusTWA1IMRSS2MUBUEyJQggQktoGDJrENBOhZXWLrCSqwmMQ2EKBHdYmtB6QYikhsY4CoJkSgBAlIbAMHTWIbCNCzusTWE1RgMYltIECP6hJbD0gxFJHYxgBRTYhACRKQ2AYOmsQ2EKBndYmtJ6jAYhLbQIAe1SW2HpBiKCKxjQGimhCBEiQgsQ0cNIltIEDP6hJbT1CBxSS2gQA9qktsPSDFUERiGwNENSECJUhAYhs4aBLbQICe1SW2nqACi0lsAwF6VJfYekCKoYjENgaIakIESpCAxDZw0CS2gQA9q0tsPUEFFpPYBgL0qC6x9YAUQxGJbQwQ1YQIlCABiW3goElsAwF6VpfYeoIKLCaxDQToUV1i6wEphiIS2xggqgkRKEECEtvAQZPYBgL0rC6x9QQVWExiGwjQo7rE1gNSDEUktjFAVBMiUIIEJLaBg4bYvvXic9ba3BTYUnj1QlubTZo510ZNqLHyih7hDRZRCysXvWsba1daW1tr5msF59E1k2zclGOsV1XvzNcnzhVwYrt8iTU2NFgul4uz6a611d5uFZWVNmnGXBs+dnzX6hZ5acR29dJFVrdmVbaMD3LKl5XZ2IlTbPzU6ZbP54ucnv/qIbYcM1Ytec+/UkIlOdH27tffJs2YY9XDRiTUi5oVARGAQLcUWzYqrcVFbF+KxDZDETBz0jd55lwbOX6ilVdUpIUglX5WLn7H6mpXHRTbbDkXCm026qhJNn7yNOvZzcR2Y+0Htmb5UmtqqLdcLjvJaW8vWI/KnjZxxhwbPqb7iW3t+5HYZse44w+33RDbMYjtlG4mtq0tVndIbLM9ZrA/9+43wIntoKHDUzlm0kmmF6epbaU6EoGPEshcbFmBSESjP8LQP8ZCoWANDQ2H2k1q0HP5vDUe2O8iAq2trZZlgIttLLQVbOT4Ghs8YpSxbpai4CfFuOPgnLdNa1bZ9q2bjGhp5pwLBRs8bKQNGzPOKnpUJr6fJcm2c9vsMzs219mWDWutpanJcvnsZIBjQnl5hdufBwwemhaCxPvh2NbS0myb162xnVs2Zcq4I7JhLko7eMRoGzZ6bLcSIc4D7M+b19cmPq6f1QH7c89evd3+3HfgIGsvFD6rStD3jGllZaWVlZUFtaPKIlCKBDIVWzrfs2eP1dfXW3l5uQ0aNMj9IYaKbXNzs23cuNE4sCW9sK7FdPsOpmlsd9JcD28fxqH7RZzrHF2QpXl3IM71/7S2ipFzd9uf2Y+jnzTG1KeP7nrcKKbjc5rHjIqKChs8eLBVVVX5DL/KiEC3IpC52L766qu2Zs0a69u3r5199tnuDzEOgeluJ8NutddpY0RABERABBIlUGwXT4lurBoXgU4EMhVbjYQIiIAIiIAIiIAIiIAIxEVAYhsXSbUjAiIgAiIgAiIgAiKQKQGJbab41bkIiIAIiIAIiIAIiEBcBCS2cZFUOyIgAiIgAiIgAiIgApkSkNhmil+di4AIiIAIiIAIiIAIxEVAYhsXSbUjAiIgAiIgAiIgAiKQKQGJbab41bkIiIAIiIAIiIAIiEBcBCS2cZFUOyIgAiIgAiIgAiIgApkSkNgmjJ8XRfC63WjhzWpAj96Iw79tbW3u6+gNZpTn9+gtULRBmageb2ljieNFFglvfirNwwU+0Us5IrZ83vlNWpSJ/h/V6fymO+pHbUSfi/GHQxi9nQpG0b4Y8enMufM4RPst30dMO+/PfFZsbztLZaf9I51E+2HEsfObDaPjQucxiPblaL+PXqMatdP5WJP1thVT/5903Oi8P8P6cM6dxyQal+jYQ91ofy6m7dS6iMDnjYDENuERX716tb300kvugAfso48+2nbs2GHDhw+3qVOnGq8+fO2116xXr17u/y0tLbZgwQIbMmSIzZkzx73vm9cD84a2xsZG99rhk08+2QYMGCCxPTh2MHvxxRcdJ04uffr0sbFjxzrOM2bMsKFDh9quXbvsvffes2nTprlXTX7wwQe2YsUKmz17to0ePdpdfLzzzjtWW1vrxun444+38ePHu1c9S247QHMCh9Hy5cvdCZ99Fs4HDhywMWPG2IQJE6yhocEWLVpk1dXVjtv777/vXpvNd9OnT7d+/fo5xosXL7Z9+/bZpEmT3JgwZuLcwXn79u321ltv2aZNm9zxgf23d+/e7jt4sf/ytsatW7e64wjlGRPKwnjKlCmu7FmOhYoAAAjVSURBVJYtWxzn/v3726xZs9yxRMuHBPbv328LFy60ZcuWOTbsmxx3eSX7uHHj3L69bds2W7Vqlfs82v9p4aijjnLHZ/bhd9991x17Bg4c6I4no0aN0r6sHU0EMiQgsU0YPlLLge9LX/qSOzlxAkdk3377bbvxxhudUN1999128cUXOxl47LHH3MmIExF1WH7zm9+4gyii9eSTT7oT22mnnXboZJfwJhR98/X19Y4hJxtO7D179nTidd9997nPTjjhBHv99ded6J555pm2fv16d7HBif+qq65y8vv73//encQou3nzZidkvOKZk1vniFnRw0hwBbmAePTRR10Pxx13nBMmZHT+/Pnus1NPPdWx5aKBcYAbY0E9eB9zzDFOEJAJxIG/hT/84Q9WU1Njxx57rPXo0SPBtS+dphEpjhEjRoxwf/dwqaurcxe3HAOQJ3giWjBl/+eV5NTbsGGDnXLKKe6CjH0aaaP8hRde6Hhr+ZAAFwYRx3POOcddGCC7L7/8stt3L7roInfs5gKYfZuLNgQYmeXCg2M0F8UcRwg4UHb37t12xRVX6NisHU0EMiQgsU0Y/iuvvOJOLldeeaU7+bBwIvr5z39uc+fOdTLV1NTkTjxIAtEvTvaUueCCC1z04Fe/+pWTLCTtkUcecZGF008/XQfPg2PHCQf5J/I3c+bMQ5EpTj5ED/kMmUKeiIrv3bvX8X3mmWecoBEFe+CBB5zEMiZcbNx///1OCJBeCVcHaASVCytklQsA9kOWlStXOulCVpEF5JWIdxRl5E7D008/7e4ysK+znyNsRLieffZZdyfixBNPdJFJLWbc5eHCF4lln43YI1wcL+BElJZ9mQuIaGEc2M85TnCxwH7O/s+4nXXWWRLbw3YuWHLBy0XA+eef7/ZLLogJLHBnAoZwjgIJUXVE9o033nD7N8dlFo4ZS5Yscbw5blNHiwiIQDYEJLYJc0dsOdgRfSVigiQRGeAzUg4QWaKG3KqNcmefeOIJ9zkHSOogDUTFEANk4JJLLlEqQqdxi8SWEzoRLMSLH042XAhw25bIyrnnnuuki2Xnzp320EMPOXFAiIlE8sdw0kknuX8RZeSMH9rS8qHYIgBcECC27M/8//nnn3dSRRSXqDhSwAJLROCFF15wt2jhzgUeXNm3iZghw/yfdAYt5lI1EKeRI0e6CwDSmOAMR3gRmeVi7YwzzjgkqwgZMoYUMzZRWggyzEUcAqaI7Uf3LsSWYyv7KOLP8RfORGQRXi4uuFjjOMzdtGh/hjHjw3GDqC31OV6/+eab7m7PpZdealVVVdqVRUAEMiIgsU0YPLcUSS8g+sJBk4ggOXCAv+WWW5wIXH755YeiuaxOZ7FFqjiZEUXg1iMSx4EWgUOQlZdojsldd93lIlSIP9ES8pD5F27wP++885wMRNHXw8WWulyEkK4Ac26pExXnxCWx7fgjIfIHS27NwpkfLgzYt+HFd1xcRHcT2MeJ0D733HPuzgPyyu1aeH7hC184JLYIhsT2wwMRF2K/+93vXF446QhclLEfcqyIjgWkIvFZJFtr1651MoYMs+8jw/xdSGw//QBPNJY7BtxRYx9GXrmQgDmpSHzHHRukN+JMHWSYYzGpChxP+J02uEPERQXHZi0iIALZEZDYJsweWUIEyLuKUhGiLu+55x53MOUkxYM40dJZbIne8GDU1Vdf7cpyokIOrr32WpfXJbHtSO2499573QmFE1FnESXnkNvgMCaKGD0xfrjYRtFyxoCTF2PASYqLkM7fJby7FHXzUSoC+ypiimhFCzy5q0A6B9xgRsQcCeDBGlINiH4hC4hAVJ+7FowfqQ3Dhg0r6u1Pa+WiVASirlEqQtQ3UUQitnzORQQHcCLeHGfI/4wuKjguwJXjBYKriO3HRy9KRSBAEKUiRKWiqDl//6QkwZmLX6Ky8KY8x18+pyz7OePBHR8WHZfT+mtRPyLwcQIS24T3Ck4sS5cudWIa5SRGXf7yl790ssotRW5dRdPPPP744+4hBh4oQwoQBlIZuJXLAyE8SMLtLlITtHSILRcJ5BseHmFdt26dywvl9vjEiRPdQyGRDDz88MMuQkMkFxHjdi75nsgWZXhgRLlyH+5hiC37JhcOiGrn/Y9IN1FG5DUSWyKI5B3yf/JBYczfAlF0mFMfIYtym5XL3MEasUWgEFsi2Z0XPieXls+5UIM7aR5ExoksIlvRlGAcQ7goZp9GbDWTykePlggqd9QQW+6CdZZRxoDv2G+5y0aqAfszD0aS0sQ+y8KxmDQcuEcPoEVT2+nYLAIikA0BiW3C3DmxR7e1D8+7QqCI4hJlJNpCBIHPOOAiWUgVJyRuMyIERLqIkhGVIVdUT+t3DB4ndU7uSBUy0FmQYIoMwJjbtJy8uGXIuHCrF+58x4MgnLT4jNuSiAO32hV5+fAPhAgsDzbClxN+9HAYJYhmEU3kwabJkyc7mWJM2HcRYTgyPggtn8Gf9IQoyq78zw85M80X+yJTecGy88LnfM8Dj9wyJ3rLxTPiRSSdseECj7Hhzg7ixQJ7orxcHGvpIMA0dKQccBeHi6/Of+vkypJeQBoIF8RRfjOBBgIU1CEnnGM6xxfkmAs3vkOEOQ5pEQERyIaAxDYb7upVBERABERABERABEQgZgIS25iBqjkREAEREAEREAEREIFsCEhss+GuXkVABERABERABERABGImILGNGaiaEwEREAEREAEREAERyIaAxDYb7upVBERABERABERABEQgZgIS25iBqjkREAEREAEREAEREIFsCEhss+GuXkVABERABERABERABGImILGNGaiaEwEREAEREAEREAERyIaAxDYb7upVBERABERABERABEQgZgKfKrYx96PmREAEREAEREAEREAERCBxAg0NDe6tr7nly5cXeCVmZWVlDuPVIgIiIAIiIAIiIAIiIAKlQoDXYzc1NbVv3brVcsuWLduSz+eHFAqFXKlsgNZTBERABERABERABERABCICuRzx2fYD/x/Uv9HP8bdCmQAAAABJRU5ErkJggg==">
          <a:extLst>
            <a:ext uri="{FF2B5EF4-FFF2-40B4-BE49-F238E27FC236}">
              <a16:creationId xmlns:a16="http://schemas.microsoft.com/office/drawing/2014/main" id="{00000000-0008-0000-0800-0000011C0000}"/>
            </a:ext>
          </a:extLst>
        </xdr:cNvPr>
        <xdr:cNvSpPr>
          <a:spLocks noChangeAspect="1" noChangeArrowheads="1"/>
        </xdr:cNvSpPr>
      </xdr:nvSpPr>
      <xdr:spPr bwMode="auto">
        <a:xfrm>
          <a:off x="16764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609600</xdr:colOff>
      <xdr:row>32</xdr:row>
      <xdr:rowOff>15241</xdr:rowOff>
    </xdr:from>
    <xdr:to>
      <xdr:col>10</xdr:col>
      <xdr:colOff>830580</xdr:colOff>
      <xdr:row>52</xdr:row>
      <xdr:rowOff>42821</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60960</xdr:colOff>
      <xdr:row>0</xdr:row>
      <xdr:rowOff>121920</xdr:rowOff>
    </xdr:from>
    <xdr:to>
      <xdr:col>10</xdr:col>
      <xdr:colOff>780960</xdr:colOff>
      <xdr:row>1</xdr:row>
      <xdr:rowOff>373800</xdr:rowOff>
    </xdr:to>
    <xdr:sp macro="" textlink="">
      <xdr:nvSpPr>
        <xdr:cNvPr id="7" name="TextBox 6">
          <a:hlinkClick xmlns:r="http://schemas.openxmlformats.org/officeDocument/2006/relationships" r:id="rId4"/>
          <a:extLst>
            <a:ext uri="{FF2B5EF4-FFF2-40B4-BE49-F238E27FC236}">
              <a16:creationId xmlns:a16="http://schemas.microsoft.com/office/drawing/2014/main" id="{00000000-0008-0000-0800-000007000000}"/>
            </a:ext>
          </a:extLst>
        </xdr:cNvPr>
        <xdr:cNvSpPr txBox="1"/>
      </xdr:nvSpPr>
      <xdr:spPr>
        <a:xfrm>
          <a:off x="12161520" y="121920"/>
          <a:ext cx="720000" cy="450000"/>
        </a:xfrm>
        <a:prstGeom prst="round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noAutofit/>
        </a:bodyPr>
        <a:lstStyle/>
        <a:p>
          <a:pPr algn="ctr"/>
          <a:r>
            <a:rPr lang="en-AU" sz="900" b="1" dirty="0" err="1">
              <a:solidFill>
                <a:schemeClr val="bg1"/>
              </a:solidFill>
              <a:latin typeface="Arial" panose="020B0604020202020204" pitchFamily="34" charset="0"/>
              <a:cs typeface="Arial" panose="020B0604020202020204" pitchFamily="34" charset="0"/>
            </a:rPr>
            <a:t>Data Book Index</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amscloud.sharepoint.com/sites/FY22SustainabilityReportCollaborationSite/Shared%20Documents/General/03.%20Data%20Book/DRAFT_APA%20FY22%20Sustainability%20Data%20Book_v1%20(removed%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pamscloud.sharepoint.com/sites/FY22SustainabilityReportCollaborationSite/Shared%20Documents/General/03.%20Data%20Book/DRAFT_APA%20FY22%20Sustainability%20Data%20Book_v1%20(mdw%201307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Book Index"/>
      <sheetName val="Materiality"/>
      <sheetName val="APA Sustainability Fact Sheet"/>
      <sheetName val="Basis of Prep"/>
      <sheetName val="GRI"/>
      <sheetName val="SASB"/>
      <sheetName val="TCFD"/>
      <sheetName val="1. Governance"/>
      <sheetName val="2. Economic"/>
      <sheetName val="3. Infrastructure"/>
      <sheetName val="4. GHG Emissions"/>
      <sheetName val="5. Energy"/>
      <sheetName val="6. Air Emissions"/>
      <sheetName val="7. Community &amp; Social Perf"/>
      <sheetName val="8. Health &amp; Safety"/>
      <sheetName val="9. People &amp; Culture"/>
      <sheetName val="10. Value Chain"/>
      <sheetName val="11. Environment"/>
      <sheetName val="Assur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FTING INSTRUCTIONS"/>
      <sheetName val="Data Book Index"/>
      <sheetName val="Materiality"/>
      <sheetName val="APA Sustainability Fact Sheet"/>
      <sheetName val="Basis of Prep"/>
      <sheetName val="Assurance"/>
      <sheetName val="GRI"/>
      <sheetName val="SASB"/>
      <sheetName val="TCFD"/>
      <sheetName val="1. Governance"/>
      <sheetName val="2. Economic"/>
      <sheetName val="3. Infrastructure"/>
      <sheetName val="4. GHG Emissions"/>
      <sheetName val="5. Energy"/>
      <sheetName val="6. Air Emissions"/>
      <sheetName val="7. Community &amp; Social Perf"/>
      <sheetName val="8. People &amp; Culture"/>
      <sheetName val="9. Health &amp; Safety"/>
      <sheetName val="10. Environment"/>
      <sheetName val="11. Value Cha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id="1" name="Table1" displayName="Table1" ref="B6:C95" totalsRowShown="0" headerRowDxfId="6" dataDxfId="4" headerRowBorderDxfId="5" tableBorderDxfId="3" totalsRowBorderDxfId="2">
  <autoFilter ref="B6:C95"/>
  <sortState ref="B6:C92">
    <sortCondition ref="B6:B92"/>
  </sortState>
  <tableColumns count="2">
    <tableColumn id="1" name="Term" dataDxfId="1"/>
    <tableColumn id="2" name="Definition" dataDxfId="0"/>
  </tableColumns>
  <tableStyleInfo name="TableStyleMedium19" showFirstColumn="0" showLastColumn="0" showRowStripes="1" showColumnStripes="0"/>
</table>
</file>

<file path=xl/theme/theme1.xml><?xml version="1.0" encoding="utf-8"?>
<a:theme xmlns:a="http://schemas.openxmlformats.org/drawingml/2006/main" name="Test APA Theme">
  <a:themeElements>
    <a:clrScheme name="APA V1">
      <a:dk1>
        <a:srgbClr val="000000"/>
      </a:dk1>
      <a:lt1>
        <a:srgbClr val="FFFFFF"/>
      </a:lt1>
      <a:dk2>
        <a:srgbClr val="C8102E"/>
      </a:dk2>
      <a:lt2>
        <a:srgbClr val="F1EBE9"/>
      </a:lt2>
      <a:accent1>
        <a:srgbClr val="C8102E"/>
      </a:accent1>
      <a:accent2>
        <a:srgbClr val="EB4F34"/>
      </a:accent2>
      <a:accent3>
        <a:srgbClr val="FEB15F"/>
      </a:accent3>
      <a:accent4>
        <a:srgbClr val="005567"/>
      </a:accent4>
      <a:accent5>
        <a:srgbClr val="AFCFCA"/>
      </a:accent5>
      <a:accent6>
        <a:srgbClr val="F1EBE9"/>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5"/>
        </a:solidFill>
      </a:spPr>
      <a:bodyPr wrap="none" lIns="0" tIns="0" rIns="0" bIns="0" rtlCol="0" anchor="ctr">
        <a:noAutofit/>
      </a:bodyPr>
      <a:lstStyle>
        <a:defPPr algn="l">
          <a:defRPr sz="1050" dirty="0">
            <a:solidFill>
              <a:schemeClr val="tx1">
                <a:lumMod val="75000"/>
                <a:lumOff val="25000"/>
              </a:schemeClr>
            </a:solidFill>
          </a:defRPr>
        </a:defPPr>
      </a:lstStyle>
    </a:spDef>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lgn="l">
          <a:defRPr sz="1200" dirty="0" err="1" smtClean="0">
            <a:latin typeface="Arial" panose="020B0604020202020204" pitchFamily="34" charset="0"/>
            <a:cs typeface="Arial" panose="020B0604020202020204" pitchFamily="34" charset="0"/>
          </a:defRPr>
        </a:defPPr>
      </a:lstStyle>
    </a:txDef>
  </a:objectDefaults>
  <a:extraClrSchemeLst/>
  <a:extLst>
    <a:ext uri="{05A4C25C-085E-4340-85A3-A5531E510DB2}">
      <thm15:themeFamily xmlns:thm15="http://schemas.microsoft.com/office/thememl/2012/main" name="Test APA Theme" id="{8E86FF91-66DC-41FC-A49B-4FFC5E278C46}" vid="{582EFE46-95FA-4D15-A2B4-1892DFE7284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cleanenergyregulator.gov.au/NGER/Pages/default.aspx" TargetMode="External"/><Relationship Id="rId3" Type="http://schemas.openxmlformats.org/officeDocument/2006/relationships/hyperlink" Target="http://www.cleanenergyregulator.gov.au/NGER/Pages/default.aspx" TargetMode="External"/><Relationship Id="rId7" Type="http://schemas.openxmlformats.org/officeDocument/2006/relationships/hyperlink" Target="http://www.cleanenergyregulator.gov.au/NGER/Pages/default.aspx" TargetMode="External"/><Relationship Id="rId2" Type="http://schemas.openxmlformats.org/officeDocument/2006/relationships/hyperlink" Target="http://www.cleanenergyregulator.gov.au/NGER/Pages/default.aspx" TargetMode="External"/><Relationship Id="rId1" Type="http://schemas.openxmlformats.org/officeDocument/2006/relationships/hyperlink" Target="https://publishing.energyinst.org/topics/process-safety" TargetMode="External"/><Relationship Id="rId6" Type="http://schemas.openxmlformats.org/officeDocument/2006/relationships/hyperlink" Target="http://www.cleanenergyregulator.gov.au/NGER/Pages/default.aspx" TargetMode="External"/><Relationship Id="rId11" Type="http://schemas.openxmlformats.org/officeDocument/2006/relationships/drawing" Target="../drawings/drawing3.xml"/><Relationship Id="rId5" Type="http://schemas.openxmlformats.org/officeDocument/2006/relationships/hyperlink" Target="http://www.cleanenergyregulator.gov.au/NGER/Pages/default.aspx" TargetMode="External"/><Relationship Id="rId10" Type="http://schemas.openxmlformats.org/officeDocument/2006/relationships/printerSettings" Target="../printerSettings/printerSettings3.bin"/><Relationship Id="rId4" Type="http://schemas.openxmlformats.org/officeDocument/2006/relationships/hyperlink" Target="http://www.cleanenergyregulator.gov.au/NGER/Pages/default.aspx" TargetMode="External"/><Relationship Id="rId9" Type="http://schemas.openxmlformats.org/officeDocument/2006/relationships/hyperlink" Target="http://www.cleanenergyregulator.gov.au/NGER/Pages/default.asp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cleanenergyregulator.gov.au/" TargetMode="External"/><Relationship Id="rId13" Type="http://schemas.openxmlformats.org/officeDocument/2006/relationships/hyperlink" Target="http://www.cleanenergyregulator.gov.au/NGER/About-the-National-Greenhouse-and-Energy-Reporting-scheme/Greenhouse-gases-and-energy" TargetMode="External"/><Relationship Id="rId3" Type="http://schemas.openxmlformats.org/officeDocument/2006/relationships/hyperlink" Target="https://aemo.com.au/en/energy-systems/gas/declared-wholesale-gas-market-dwgm" TargetMode="External"/><Relationship Id="rId7" Type="http://schemas.openxmlformats.org/officeDocument/2006/relationships/hyperlink" Target="https://www.nousgroup.com/net-zero-australia-study/" TargetMode="External"/><Relationship Id="rId12" Type="http://schemas.openxmlformats.org/officeDocument/2006/relationships/hyperlink" Target="https://www.fsb-tcfd.org/" TargetMode="External"/><Relationship Id="rId2" Type="http://schemas.openxmlformats.org/officeDocument/2006/relationships/hyperlink" Target="https://www.1100.com.au/" TargetMode="External"/><Relationship Id="rId16" Type="http://schemas.openxmlformats.org/officeDocument/2006/relationships/table" Target="../tables/table1.xml"/><Relationship Id="rId1" Type="http://schemas.openxmlformats.org/officeDocument/2006/relationships/hyperlink" Target="http://www.cleanenergyregulator.gov.au/" TargetMode="External"/><Relationship Id="rId6" Type="http://schemas.openxmlformats.org/officeDocument/2006/relationships/hyperlink" Target="https://www.iso.org/iso-31000-risk-management.html" TargetMode="External"/><Relationship Id="rId11" Type="http://schemas.openxmlformats.org/officeDocument/2006/relationships/hyperlink" Target="https://aemo.com.au/en/energy-systems/gas/short-term-trading-market-sttm/about-the-short-term-trading-market-sttm" TargetMode="External"/><Relationship Id="rId5" Type="http://schemas.openxmlformats.org/officeDocument/2006/relationships/hyperlink" Target="https://www.globalreporting.org/" TargetMode="External"/><Relationship Id="rId15" Type="http://schemas.openxmlformats.org/officeDocument/2006/relationships/drawing" Target="../drawings/drawing5.xml"/><Relationship Id="rId10" Type="http://schemas.openxmlformats.org/officeDocument/2006/relationships/hyperlink" Target="https://sustainabledevelopment.un.org/" TargetMode="External"/><Relationship Id="rId4" Type="http://schemas.openxmlformats.org/officeDocument/2006/relationships/hyperlink" Target="https://www.theenergycharter.com.au/" TargetMode="External"/><Relationship Id="rId9" Type="http://schemas.openxmlformats.org/officeDocument/2006/relationships/hyperlink" Target="https://www.sasb.org/"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apa.com.au/globalassets/about-apa/our-organisation/corporate-governance/conduct-policies/apa-health-safety-and-wellbeing-policy.pdf" TargetMode="External"/><Relationship Id="rId3" Type="http://schemas.openxmlformats.org/officeDocument/2006/relationships/hyperlink" Target="https://www.apa.com.au/globalassets/about-apa/our-organisation/corporate-governance/board-and-board-committees/apa-independence-of-directors-policy.pdf" TargetMode="External"/><Relationship Id="rId7" Type="http://schemas.openxmlformats.org/officeDocument/2006/relationships/hyperlink" Target="https://www.apa.com.au/careers/working-at-apa/" TargetMode="External"/><Relationship Id="rId2" Type="http://schemas.openxmlformats.org/officeDocument/2006/relationships/hyperlink" Target="https://www.apa.com.au/about-apa/our-organisation/corporate-governance/" TargetMode="External"/><Relationship Id="rId1" Type="http://schemas.openxmlformats.org/officeDocument/2006/relationships/hyperlink" Target="https://www.apa.com.au/globalassets/about-apa/our-organisation/corporate-governance/other-governance/apa-risk-management-policy.pdf" TargetMode="External"/><Relationship Id="rId6" Type="http://schemas.openxmlformats.org/officeDocument/2006/relationships/hyperlink" Target="https://www.apa.com.au/globalassets/documents/sustainability-docs/apa-group-climate-change-resilience-report.pdf" TargetMode="External"/><Relationship Id="rId5" Type="http://schemas.openxmlformats.org/officeDocument/2006/relationships/hyperlink" Target="mailto:sustainability@apa.com.au" TargetMode="External"/><Relationship Id="rId10" Type="http://schemas.openxmlformats.org/officeDocument/2006/relationships/drawing" Target="../drawings/drawing6.xml"/><Relationship Id="rId4" Type="http://schemas.openxmlformats.org/officeDocument/2006/relationships/hyperlink" Target="https://www.apa.com.au/globalassets/asx-releases/2022/sustainability-report-2022"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apa.com.au/about-apa/our-organisation/corporate-governance/business-continuity-emergency-response-and-crisis-management-summary/"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C3:C38"/>
  <sheetViews>
    <sheetView showGridLines="0" tabSelected="1" zoomScaleNormal="100" workbookViewId="0">
      <selection activeCell="F19" sqref="F19"/>
    </sheetView>
  </sheetViews>
  <sheetFormatPr defaultRowHeight="13.8" x14ac:dyDescent="0.25"/>
  <cols>
    <col min="1" max="1" width="2.09765625" customWidth="1"/>
    <col min="2" max="2" width="5.69921875" customWidth="1"/>
    <col min="3" max="3" width="119.69921875" customWidth="1"/>
    <col min="4" max="4" width="5.69921875" customWidth="1"/>
  </cols>
  <sheetData>
    <row r="3" spans="3:3" ht="30" x14ac:dyDescent="0.5">
      <c r="C3" s="133"/>
    </row>
    <row r="35" spans="3:3" ht="14.4" x14ac:dyDescent="0.3">
      <c r="C35" s="134"/>
    </row>
    <row r="36" spans="3:3" ht="14.4" x14ac:dyDescent="0.3">
      <c r="C36" s="135"/>
    </row>
    <row r="37" spans="3:3" ht="14.4" x14ac:dyDescent="0.3">
      <c r="C37" s="134"/>
    </row>
    <row r="38" spans="3:3" x14ac:dyDescent="0.25">
      <c r="C38" s="136"/>
    </row>
  </sheetData>
  <sheetProtection algorithmName="SHA-512" hashValue="6/xxz/rROnfSlx2pweJwffO05K3/+gWEudATSXWARmCXTC3XsUvxM9Swy77J9ByDQSslUjCNgiSTfI1BfsETMg==" saltValue="ue71qk6zmEaggrwnZJjTIQ==" spinCount="100000" sheet="1" objects="1" scenarios="1" sort="0" autoFilter="0" pivotTables="0"/>
  <pageMargins left="0.23622047244094491" right="0.23622047244094491" top="0.39370078740157483" bottom="0.39370078740157483" header="0.31496062992125984" footer="0.31496062992125984"/>
  <pageSetup paperSize="9"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0000"/>
    <pageSetUpPr fitToPage="1"/>
  </sheetPr>
  <dimension ref="B1:N83"/>
  <sheetViews>
    <sheetView showGridLines="0" zoomScaleNormal="100" workbookViewId="0"/>
  </sheetViews>
  <sheetFormatPr defaultColWidth="9" defaultRowHeight="13.2" x14ac:dyDescent="0.25"/>
  <cols>
    <col min="1" max="1" width="2.19921875" style="7" customWidth="1"/>
    <col min="2" max="2" width="46" style="5" customWidth="1"/>
    <col min="3" max="3" width="11.69921875" style="5" customWidth="1"/>
    <col min="4" max="4" width="23.8984375" style="157" customWidth="1"/>
    <col min="5" max="5" width="12.69921875" style="5" customWidth="1"/>
    <col min="6" max="6" width="13.19921875" style="575" customWidth="1"/>
    <col min="7" max="10" width="13.19921875" style="5" customWidth="1"/>
    <col min="11" max="11" width="8.3984375" style="7" customWidth="1"/>
    <col min="12" max="13" width="9" style="7"/>
    <col min="14" max="14" width="17.3984375" style="7" customWidth="1"/>
    <col min="15" max="16384" width="9" style="7"/>
  </cols>
  <sheetData>
    <row r="1" spans="2:11" s="12" customFormat="1" ht="15.6" customHeight="1" x14ac:dyDescent="0.25">
      <c r="B1" s="295"/>
      <c r="D1" s="244"/>
      <c r="E1" s="198"/>
      <c r="F1" s="197"/>
      <c r="G1" s="198"/>
      <c r="H1" s="198"/>
      <c r="I1" s="198"/>
      <c r="J1" s="198"/>
    </row>
    <row r="2" spans="2:11" s="12" customFormat="1" ht="48" customHeight="1" x14ac:dyDescent="0.25">
      <c r="B2" s="198"/>
      <c r="C2" s="198"/>
      <c r="D2" s="153"/>
      <c r="E2" s="197"/>
      <c r="F2" s="296"/>
      <c r="G2" s="198"/>
      <c r="H2" s="198"/>
      <c r="I2" s="141"/>
      <c r="J2" s="198"/>
    </row>
    <row r="3" spans="2:11" s="12" customFormat="1" ht="15" customHeight="1" x14ac:dyDescent="0.25">
      <c r="B3" s="198"/>
      <c r="C3" s="198"/>
      <c r="D3" s="153"/>
      <c r="E3" s="197"/>
      <c r="F3" s="296"/>
      <c r="G3" s="198"/>
      <c r="H3" s="198"/>
      <c r="I3" s="198"/>
      <c r="J3" s="198"/>
    </row>
    <row r="4" spans="2:11" s="12" customFormat="1" ht="23.4" customHeight="1" x14ac:dyDescent="0.25">
      <c r="B4" s="152" t="s">
        <v>63</v>
      </c>
      <c r="C4" s="198"/>
      <c r="D4" s="153"/>
      <c r="E4" s="197"/>
      <c r="F4" s="296"/>
      <c r="G4" s="198"/>
      <c r="H4" s="198"/>
      <c r="I4" s="198"/>
      <c r="J4" s="198"/>
    </row>
    <row r="5" spans="2:11" s="12" customFormat="1" ht="15" customHeight="1" x14ac:dyDescent="0.25">
      <c r="B5" s="198"/>
      <c r="C5" s="198"/>
      <c r="D5" s="153"/>
      <c r="E5" s="197"/>
      <c r="F5" s="198"/>
      <c r="G5" s="198"/>
      <c r="H5" s="198"/>
      <c r="I5" s="198"/>
      <c r="J5" s="198"/>
    </row>
    <row r="6" spans="2:11" s="12" customFormat="1" ht="15" customHeight="1" thickBot="1" x14ac:dyDescent="0.3">
      <c r="B6" s="278" t="s">
        <v>64</v>
      </c>
      <c r="C6" s="198"/>
      <c r="D6" s="153"/>
      <c r="E6" s="197"/>
      <c r="F6" s="296"/>
      <c r="G6" s="198"/>
      <c r="H6" s="198"/>
      <c r="I6" s="198"/>
      <c r="J6" s="198"/>
    </row>
    <row r="7" spans="2:11" s="12" customFormat="1" ht="15" customHeight="1" x14ac:dyDescent="0.25">
      <c r="B7" s="281" t="s">
        <v>991</v>
      </c>
      <c r="C7" s="281" t="s">
        <v>381</v>
      </c>
      <c r="D7" s="281" t="s">
        <v>448</v>
      </c>
      <c r="E7" s="282" t="s">
        <v>13</v>
      </c>
      <c r="F7" s="283" t="s">
        <v>992</v>
      </c>
      <c r="G7" s="283" t="s">
        <v>993</v>
      </c>
      <c r="H7" s="35" t="s">
        <v>994</v>
      </c>
      <c r="I7" s="35" t="s">
        <v>995</v>
      </c>
      <c r="J7" s="35" t="s">
        <v>996</v>
      </c>
      <c r="K7" s="43"/>
    </row>
    <row r="8" spans="2:11" s="12" customFormat="1" ht="15" customHeight="1" x14ac:dyDescent="0.25">
      <c r="B8" s="205" t="s">
        <v>1039</v>
      </c>
      <c r="C8" s="206"/>
      <c r="D8" s="206"/>
      <c r="E8" s="205"/>
      <c r="F8" s="226"/>
      <c r="G8" s="92"/>
      <c r="H8" s="92"/>
      <c r="I8" s="92"/>
      <c r="J8" s="92"/>
    </row>
    <row r="9" spans="2:11" s="12" customFormat="1" ht="15" customHeight="1" x14ac:dyDescent="0.25">
      <c r="B9" s="255" t="s">
        <v>1040</v>
      </c>
      <c r="C9" s="251"/>
      <c r="D9" s="251"/>
      <c r="E9" s="252" t="s">
        <v>68</v>
      </c>
      <c r="F9" s="297">
        <f>SUM(F10:F15)</f>
        <v>440</v>
      </c>
      <c r="G9" s="257">
        <v>440</v>
      </c>
      <c r="H9" s="257">
        <v>418</v>
      </c>
      <c r="I9" s="257">
        <v>418</v>
      </c>
      <c r="J9" s="257">
        <v>373</v>
      </c>
    </row>
    <row r="10" spans="2:11" s="12" customFormat="1" ht="15" customHeight="1" x14ac:dyDescent="0.25">
      <c r="B10" s="259" t="s">
        <v>1041</v>
      </c>
      <c r="C10" s="209"/>
      <c r="D10" s="209"/>
      <c r="E10" s="260" t="s">
        <v>68</v>
      </c>
      <c r="F10" s="264">
        <v>242</v>
      </c>
      <c r="G10" s="262">
        <v>242</v>
      </c>
      <c r="H10" s="262">
        <v>242</v>
      </c>
      <c r="I10" s="262">
        <v>242</v>
      </c>
      <c r="J10" s="262">
        <v>242</v>
      </c>
    </row>
    <row r="11" spans="2:11" s="12" customFormat="1" ht="15" customHeight="1" x14ac:dyDescent="0.25">
      <c r="B11" s="259" t="s">
        <v>1042</v>
      </c>
      <c r="C11" s="209"/>
      <c r="D11" s="209"/>
      <c r="E11" s="260" t="s">
        <v>68</v>
      </c>
      <c r="F11" s="264">
        <v>60</v>
      </c>
      <c r="G11" s="262">
        <v>60</v>
      </c>
      <c r="H11" s="262">
        <v>60</v>
      </c>
      <c r="I11" s="262">
        <v>60</v>
      </c>
      <c r="J11" s="262">
        <v>60</v>
      </c>
    </row>
    <row r="12" spans="2:11" s="12" customFormat="1" ht="15" customHeight="1" x14ac:dyDescent="0.25">
      <c r="B12" s="259" t="s">
        <v>1043</v>
      </c>
      <c r="C12" s="209"/>
      <c r="D12" s="209"/>
      <c r="E12" s="260" t="s">
        <v>68</v>
      </c>
      <c r="F12" s="264">
        <v>30</v>
      </c>
      <c r="G12" s="262">
        <v>30</v>
      </c>
      <c r="H12" s="262">
        <v>30</v>
      </c>
      <c r="I12" s="262">
        <v>30</v>
      </c>
      <c r="J12" s="262">
        <v>30</v>
      </c>
    </row>
    <row r="13" spans="2:11" s="12" customFormat="1" ht="15" customHeight="1" x14ac:dyDescent="0.25">
      <c r="B13" s="298" t="s">
        <v>1044</v>
      </c>
      <c r="C13" s="209"/>
      <c r="D13" s="209"/>
      <c r="E13" s="260" t="s">
        <v>68</v>
      </c>
      <c r="F13" s="264">
        <v>41</v>
      </c>
      <c r="G13" s="262">
        <v>41</v>
      </c>
      <c r="H13" s="262">
        <v>41</v>
      </c>
      <c r="I13" s="262">
        <v>41</v>
      </c>
      <c r="J13" s="262">
        <v>41</v>
      </c>
    </row>
    <row r="14" spans="2:11" s="12" customFormat="1" ht="15" customHeight="1" x14ac:dyDescent="0.25">
      <c r="B14" s="259" t="s">
        <v>1045</v>
      </c>
      <c r="C14" s="209"/>
      <c r="D14" s="209"/>
      <c r="E14" s="260" t="s">
        <v>68</v>
      </c>
      <c r="F14" s="264">
        <v>45</v>
      </c>
      <c r="G14" s="262">
        <v>45</v>
      </c>
      <c r="H14" s="262">
        <v>45</v>
      </c>
      <c r="I14" s="262">
        <v>45</v>
      </c>
      <c r="J14" s="262"/>
    </row>
    <row r="15" spans="2:11" s="12" customFormat="1" ht="15" customHeight="1" x14ac:dyDescent="0.25">
      <c r="B15" s="259" t="s">
        <v>1046</v>
      </c>
      <c r="C15" s="209"/>
      <c r="D15" s="209"/>
      <c r="E15" s="260" t="s">
        <v>68</v>
      </c>
      <c r="F15" s="264">
        <v>22</v>
      </c>
      <c r="G15" s="262">
        <v>22</v>
      </c>
      <c r="H15" s="262"/>
      <c r="I15" s="262"/>
      <c r="J15" s="262"/>
    </row>
    <row r="16" spans="2:11" s="12" customFormat="1" ht="15" customHeight="1" x14ac:dyDescent="0.25">
      <c r="B16" s="255" t="s">
        <v>1047</v>
      </c>
      <c r="C16" s="256"/>
      <c r="D16" s="256" t="s">
        <v>933</v>
      </c>
      <c r="E16" s="252" t="s">
        <v>68</v>
      </c>
      <c r="F16" s="297">
        <f>SUM(F17:F20)</f>
        <v>162</v>
      </c>
      <c r="G16" s="257">
        <v>149.30000000000001</v>
      </c>
      <c r="H16" s="257">
        <v>149.30000000000001</v>
      </c>
      <c r="I16" s="257">
        <v>148</v>
      </c>
      <c r="J16" s="257">
        <v>20</v>
      </c>
    </row>
    <row r="17" spans="2:10" s="12" customFormat="1" ht="15" customHeight="1" x14ac:dyDescent="0.25">
      <c r="B17" s="259" t="s">
        <v>1048</v>
      </c>
      <c r="C17" s="209"/>
      <c r="D17" s="209" t="s">
        <v>1049</v>
      </c>
      <c r="E17" s="260" t="s">
        <v>68</v>
      </c>
      <c r="F17" s="264">
        <v>20</v>
      </c>
      <c r="G17" s="262">
        <v>20</v>
      </c>
      <c r="H17" s="262">
        <v>20</v>
      </c>
      <c r="I17" s="262">
        <v>20</v>
      </c>
      <c r="J17" s="262">
        <v>20</v>
      </c>
    </row>
    <row r="18" spans="2:10" s="12" customFormat="1" ht="15" customHeight="1" x14ac:dyDescent="0.25">
      <c r="B18" s="259" t="s">
        <v>1050</v>
      </c>
      <c r="C18" s="209"/>
      <c r="D18" s="209" t="s">
        <v>1049</v>
      </c>
      <c r="E18" s="260" t="s">
        <v>68</v>
      </c>
      <c r="F18" s="264">
        <v>19</v>
      </c>
      <c r="G18" s="262">
        <v>19.3</v>
      </c>
      <c r="H18" s="262">
        <v>19.3</v>
      </c>
      <c r="I18" s="262">
        <v>18</v>
      </c>
      <c r="J18" s="262">
        <v>0</v>
      </c>
    </row>
    <row r="19" spans="2:10" s="12" customFormat="1" ht="15" customHeight="1" x14ac:dyDescent="0.25">
      <c r="B19" s="259" t="s">
        <v>1051</v>
      </c>
      <c r="C19" s="209"/>
      <c r="D19" s="209" t="s">
        <v>1049</v>
      </c>
      <c r="E19" s="260" t="s">
        <v>68</v>
      </c>
      <c r="F19" s="264">
        <v>110</v>
      </c>
      <c r="G19" s="262">
        <v>110</v>
      </c>
      <c r="H19" s="262">
        <v>110</v>
      </c>
      <c r="I19" s="262">
        <v>110</v>
      </c>
      <c r="J19" s="262">
        <v>0</v>
      </c>
    </row>
    <row r="20" spans="2:10" s="12" customFormat="1" ht="15" customHeight="1" x14ac:dyDescent="0.25">
      <c r="B20" s="299" t="s">
        <v>1052</v>
      </c>
      <c r="C20" s="209"/>
      <c r="D20" s="209"/>
      <c r="E20" s="260" t="s">
        <v>68</v>
      </c>
      <c r="F20" s="264">
        <v>13</v>
      </c>
      <c r="G20" s="262"/>
      <c r="H20" s="262"/>
      <c r="I20" s="262"/>
      <c r="J20" s="262"/>
    </row>
    <row r="21" spans="2:10" s="12" customFormat="1" ht="15" customHeight="1" x14ac:dyDescent="0.25">
      <c r="B21" s="255" t="s">
        <v>1053</v>
      </c>
      <c r="C21" s="256"/>
      <c r="D21" s="256"/>
      <c r="E21" s="252" t="s">
        <v>68</v>
      </c>
      <c r="F21" s="297">
        <f>SUM(F22:F24)</f>
        <v>342</v>
      </c>
      <c r="G21" s="257">
        <v>342</v>
      </c>
      <c r="H21" s="257">
        <v>342</v>
      </c>
      <c r="I21" s="257">
        <v>342</v>
      </c>
      <c r="J21" s="257">
        <v>212</v>
      </c>
    </row>
    <row r="22" spans="2:10" s="12" customFormat="1" ht="15" customHeight="1" x14ac:dyDescent="0.25">
      <c r="B22" s="259" t="s">
        <v>1054</v>
      </c>
      <c r="C22" s="209"/>
      <c r="D22" s="209"/>
      <c r="E22" s="260" t="s">
        <v>68</v>
      </c>
      <c r="F22" s="264">
        <v>132</v>
      </c>
      <c r="G22" s="262">
        <v>132</v>
      </c>
      <c r="H22" s="262">
        <v>132</v>
      </c>
      <c r="I22" s="262">
        <v>132</v>
      </c>
      <c r="J22" s="262">
        <v>132</v>
      </c>
    </row>
    <row r="23" spans="2:10" s="12" customFormat="1" ht="15" customHeight="1" x14ac:dyDescent="0.25">
      <c r="B23" s="259" t="s">
        <v>1055</v>
      </c>
      <c r="C23" s="209"/>
      <c r="D23" s="209"/>
      <c r="E23" s="260" t="s">
        <v>68</v>
      </c>
      <c r="F23" s="264">
        <v>80</v>
      </c>
      <c r="G23" s="262">
        <v>80</v>
      </c>
      <c r="H23" s="262">
        <v>80</v>
      </c>
      <c r="I23" s="262">
        <v>80</v>
      </c>
      <c r="J23" s="262">
        <v>80</v>
      </c>
    </row>
    <row r="24" spans="2:10" s="12" customFormat="1" ht="15" customHeight="1" x14ac:dyDescent="0.25">
      <c r="B24" s="300" t="s">
        <v>1056</v>
      </c>
      <c r="C24" s="213"/>
      <c r="D24" s="213"/>
      <c r="E24" s="301" t="s">
        <v>68</v>
      </c>
      <c r="F24" s="302">
        <v>130</v>
      </c>
      <c r="G24" s="303">
        <v>130</v>
      </c>
      <c r="H24" s="303">
        <v>130</v>
      </c>
      <c r="I24" s="303">
        <v>130</v>
      </c>
      <c r="J24" s="303">
        <v>0</v>
      </c>
    </row>
    <row r="25" spans="2:10" s="12" customFormat="1" ht="15" customHeight="1" x14ac:dyDescent="0.25">
      <c r="B25" s="304" t="s">
        <v>1057</v>
      </c>
      <c r="C25" s="304"/>
      <c r="D25" s="304"/>
      <c r="E25" s="304" t="s">
        <v>68</v>
      </c>
      <c r="F25" s="305">
        <f>F9+F16+F21</f>
        <v>944</v>
      </c>
      <c r="G25" s="306">
        <v>931.3</v>
      </c>
      <c r="H25" s="306">
        <v>909.3</v>
      </c>
      <c r="I25" s="307">
        <v>908</v>
      </c>
      <c r="J25" s="306">
        <v>605</v>
      </c>
    </row>
    <row r="26" spans="2:10" s="12" customFormat="1" ht="15" customHeight="1" x14ac:dyDescent="0.25">
      <c r="B26" s="308" t="s">
        <v>1058</v>
      </c>
      <c r="C26" s="308"/>
      <c r="D26" s="308"/>
      <c r="E26" s="308"/>
      <c r="F26" s="309"/>
      <c r="G26" s="310"/>
      <c r="H26" s="310"/>
      <c r="I26" s="310"/>
      <c r="J26" s="310"/>
    </row>
    <row r="27" spans="2:10" s="12" customFormat="1" ht="15" customHeight="1" x14ac:dyDescent="0.25">
      <c r="B27" s="311" t="s">
        <v>1059</v>
      </c>
      <c r="C27" s="312"/>
      <c r="D27" s="312"/>
      <c r="E27" s="312" t="s">
        <v>73</v>
      </c>
      <c r="F27" s="313">
        <f>F9/F25*100</f>
        <v>46.610169491525419</v>
      </c>
      <c r="G27" s="314">
        <v>47.245785461183296</v>
      </c>
      <c r="H27" s="314">
        <v>46</v>
      </c>
      <c r="I27" s="315">
        <v>46</v>
      </c>
      <c r="J27" s="314">
        <v>62</v>
      </c>
    </row>
    <row r="28" spans="2:10" s="12" customFormat="1" ht="15" customHeight="1" x14ac:dyDescent="0.25">
      <c r="B28" s="311" t="s">
        <v>1060</v>
      </c>
      <c r="C28" s="312"/>
      <c r="D28" s="312" t="s">
        <v>933</v>
      </c>
      <c r="E28" s="312" t="s">
        <v>73</v>
      </c>
      <c r="F28" s="313">
        <f>F16/F25*100</f>
        <v>17.16101694915254</v>
      </c>
      <c r="G28" s="314">
        <v>16.031354021260604</v>
      </c>
      <c r="H28" s="314">
        <v>16</v>
      </c>
      <c r="I28" s="315">
        <v>16</v>
      </c>
      <c r="J28" s="314">
        <v>3</v>
      </c>
    </row>
    <row r="29" spans="2:10" s="12" customFormat="1" ht="15" customHeight="1" x14ac:dyDescent="0.25">
      <c r="B29" s="311" t="s">
        <v>1061</v>
      </c>
      <c r="C29" s="312"/>
      <c r="D29" s="312"/>
      <c r="E29" s="312" t="s">
        <v>73</v>
      </c>
      <c r="F29" s="313">
        <f>F21/F25*100</f>
        <v>36.228813559322035</v>
      </c>
      <c r="G29" s="314">
        <v>36.722860517556107</v>
      </c>
      <c r="H29" s="314">
        <v>38</v>
      </c>
      <c r="I29" s="314">
        <v>38</v>
      </c>
      <c r="J29" s="314">
        <v>35</v>
      </c>
    </row>
    <row r="30" spans="2:10" s="12" customFormat="1" ht="15" customHeight="1" x14ac:dyDescent="0.25">
      <c r="B30" s="311" t="s">
        <v>1062</v>
      </c>
      <c r="C30" s="312"/>
      <c r="D30" s="312"/>
      <c r="E30" s="312" t="s">
        <v>73</v>
      </c>
      <c r="F30" s="313">
        <f>(F16+F21)/F25*100</f>
        <v>53.389830508474581</v>
      </c>
      <c r="G30" s="314">
        <v>52.754214538816711</v>
      </c>
      <c r="H30" s="314">
        <v>54</v>
      </c>
      <c r="I30" s="315">
        <v>54</v>
      </c>
      <c r="J30" s="314">
        <v>38</v>
      </c>
    </row>
    <row r="31" spans="2:10" s="12" customFormat="1" ht="15" customHeight="1" x14ac:dyDescent="0.25">
      <c r="B31" s="316" t="s">
        <v>1063</v>
      </c>
      <c r="C31" s="316"/>
      <c r="D31" s="316"/>
      <c r="E31" s="316"/>
      <c r="F31" s="317"/>
      <c r="G31" s="318"/>
      <c r="H31" s="318"/>
      <c r="I31" s="318"/>
      <c r="J31" s="318"/>
    </row>
    <row r="32" spans="2:10" s="12" customFormat="1" ht="15" customHeight="1" x14ac:dyDescent="0.25">
      <c r="B32" s="319" t="s">
        <v>1064</v>
      </c>
      <c r="C32" s="320"/>
      <c r="D32" s="320" t="s">
        <v>922</v>
      </c>
      <c r="E32" s="320" t="s">
        <v>68</v>
      </c>
      <c r="F32" s="39">
        <v>1365883</v>
      </c>
      <c r="G32" s="39">
        <v>863367</v>
      </c>
      <c r="H32" s="39">
        <v>913591.04</v>
      </c>
      <c r="I32" s="39">
        <v>730974.41</v>
      </c>
      <c r="J32" s="39">
        <v>781066.15</v>
      </c>
    </row>
    <row r="33" spans="2:14" s="12" customFormat="1" ht="15" customHeight="1" x14ac:dyDescent="0.25">
      <c r="B33" s="321" t="s">
        <v>1065</v>
      </c>
      <c r="C33" s="322"/>
      <c r="D33" s="322" t="s">
        <v>1066</v>
      </c>
      <c r="E33" s="322" t="s">
        <v>78</v>
      </c>
      <c r="F33" s="323">
        <v>1225597874</v>
      </c>
      <c r="G33" s="324">
        <v>1268629682</v>
      </c>
      <c r="H33" s="40">
        <v>1326531681.6308191</v>
      </c>
      <c r="I33" s="40">
        <v>1251911955.7759538</v>
      </c>
      <c r="J33" s="40">
        <v>1161114256.0079997</v>
      </c>
      <c r="N33" s="325"/>
    </row>
    <row r="34" spans="2:14" s="12" customFormat="1" ht="15" customHeight="1" x14ac:dyDescent="0.25">
      <c r="B34" s="326" t="s">
        <v>1067</v>
      </c>
      <c r="C34" s="312"/>
      <c r="D34" s="312" t="s">
        <v>1066</v>
      </c>
      <c r="E34" s="312" t="s">
        <v>78</v>
      </c>
      <c r="F34" s="327">
        <v>1115136219</v>
      </c>
      <c r="G34" s="314">
        <v>1156494146</v>
      </c>
      <c r="H34" s="36">
        <v>1211956581.2699993</v>
      </c>
      <c r="I34" s="36">
        <v>1139325576.5870004</v>
      </c>
      <c r="J34" s="36">
        <v>1045907512.0079997</v>
      </c>
    </row>
    <row r="35" spans="2:14" s="12" customFormat="1" ht="15" customHeight="1" thickBot="1" x14ac:dyDescent="0.3">
      <c r="B35" s="328" t="s">
        <v>1068</v>
      </c>
      <c r="C35" s="329"/>
      <c r="D35" s="329" t="s">
        <v>1066</v>
      </c>
      <c r="E35" s="329" t="s">
        <v>78</v>
      </c>
      <c r="F35" s="330">
        <v>110461655</v>
      </c>
      <c r="G35" s="331">
        <v>112135536</v>
      </c>
      <c r="H35" s="41">
        <v>114575100.36081986</v>
      </c>
      <c r="I35" s="41">
        <v>112586379.18895328</v>
      </c>
      <c r="J35" s="41">
        <v>115206744</v>
      </c>
    </row>
    <row r="36" spans="2:14" s="12" customFormat="1" ht="7.2" customHeight="1" x14ac:dyDescent="0.25">
      <c r="B36" s="244"/>
      <c r="C36" s="295"/>
      <c r="D36" s="295"/>
      <c r="E36" s="295"/>
      <c r="F36" s="332"/>
      <c r="G36" s="332"/>
      <c r="H36" s="42"/>
      <c r="I36" s="42"/>
      <c r="J36" s="42"/>
    </row>
    <row r="37" spans="2:14" s="12" customFormat="1" ht="15" customHeight="1" x14ac:dyDescent="0.25">
      <c r="B37" s="333" t="s">
        <v>1069</v>
      </c>
    </row>
    <row r="38" spans="2:14" ht="15" customHeight="1" x14ac:dyDescent="0.25">
      <c r="B38" s="678" t="s">
        <v>1070</v>
      </c>
      <c r="C38" s="678"/>
      <c r="D38" s="678"/>
      <c r="E38" s="678"/>
      <c r="F38" s="678"/>
      <c r="G38" s="678"/>
      <c r="H38" s="678"/>
      <c r="I38" s="678"/>
      <c r="J38" s="678"/>
    </row>
    <row r="39" spans="2:14" s="12" customFormat="1" ht="15" customHeight="1" x14ac:dyDescent="0.25"/>
    <row r="40" spans="2:14" s="12" customFormat="1" ht="15" customHeight="1" thickBot="1" x14ac:dyDescent="0.3">
      <c r="B40" s="278" t="s">
        <v>1071</v>
      </c>
      <c r="C40" s="334"/>
      <c r="D40" s="334"/>
      <c r="E40" s="334"/>
      <c r="F40" s="335"/>
      <c r="G40" s="334"/>
      <c r="H40" s="334"/>
      <c r="I40" s="334"/>
      <c r="J40" s="334"/>
    </row>
    <row r="41" spans="2:14" s="12" customFormat="1" ht="15" customHeight="1" x14ac:dyDescent="0.25">
      <c r="B41" s="281" t="s">
        <v>991</v>
      </c>
      <c r="C41" s="282" t="s">
        <v>381</v>
      </c>
      <c r="D41" s="282" t="s">
        <v>448</v>
      </c>
      <c r="E41" s="282" t="s">
        <v>13</v>
      </c>
      <c r="F41" s="283" t="s">
        <v>992</v>
      </c>
      <c r="G41" s="283" t="s">
        <v>993</v>
      </c>
      <c r="H41" s="43" t="s">
        <v>994</v>
      </c>
      <c r="I41" s="43" t="s">
        <v>995</v>
      </c>
      <c r="J41" s="43" t="s">
        <v>996</v>
      </c>
    </row>
    <row r="42" spans="2:14" s="12" customFormat="1" ht="15" customHeight="1" thickBot="1" x14ac:dyDescent="0.3">
      <c r="B42" s="231" t="s">
        <v>1072</v>
      </c>
      <c r="C42" s="230"/>
      <c r="D42" s="230" t="s">
        <v>1073</v>
      </c>
      <c r="E42" s="336" t="s">
        <v>73</v>
      </c>
      <c r="F42" s="337">
        <v>100</v>
      </c>
      <c r="G42" s="338">
        <v>100</v>
      </c>
      <c r="H42" s="339"/>
      <c r="I42" s="339"/>
      <c r="J42" s="339"/>
    </row>
    <row r="43" spans="2:14" s="12" customFormat="1" ht="11.4" customHeight="1" x14ac:dyDescent="0.25">
      <c r="B43" s="198"/>
      <c r="C43" s="198"/>
      <c r="D43" s="153"/>
      <c r="E43" s="198"/>
      <c r="F43" s="340"/>
      <c r="G43" s="198"/>
      <c r="H43" s="198"/>
      <c r="I43" s="198"/>
      <c r="J43" s="198"/>
    </row>
    <row r="44" spans="2:14" s="12" customFormat="1" ht="11.4" customHeight="1" x14ac:dyDescent="0.25">
      <c r="B44" s="198"/>
      <c r="C44" s="198"/>
      <c r="D44" s="153"/>
      <c r="E44" s="198"/>
      <c r="F44" s="340"/>
      <c r="G44" s="198"/>
      <c r="H44" s="198"/>
      <c r="I44" s="198"/>
      <c r="J44" s="198"/>
    </row>
    <row r="45" spans="2:14" ht="11.4" customHeight="1" x14ac:dyDescent="0.25"/>
    <row r="46" spans="2:14" ht="11.4" customHeight="1" x14ac:dyDescent="0.25"/>
    <row r="47" spans="2:14" ht="11.4" customHeight="1" x14ac:dyDescent="0.25"/>
    <row r="48" spans="2:14" ht="11.4" customHeight="1" x14ac:dyDescent="0.25"/>
    <row r="49" ht="11.4" customHeight="1" x14ac:dyDescent="0.25"/>
    <row r="50" ht="11.4" customHeight="1" x14ac:dyDescent="0.25"/>
    <row r="51" ht="11.4" customHeight="1" x14ac:dyDescent="0.25"/>
    <row r="52" ht="11.4" customHeight="1" x14ac:dyDescent="0.25"/>
    <row r="53" ht="11.4" customHeight="1" x14ac:dyDescent="0.25"/>
    <row r="54" ht="11.4" customHeight="1" x14ac:dyDescent="0.25"/>
    <row r="55" ht="11.4" customHeight="1" x14ac:dyDescent="0.25"/>
    <row r="56" ht="11.4" customHeight="1" x14ac:dyDescent="0.25"/>
    <row r="57" ht="11.4" customHeight="1" x14ac:dyDescent="0.25"/>
    <row r="58" ht="11.4" customHeight="1" x14ac:dyDescent="0.25"/>
    <row r="59" ht="11.4" customHeight="1" x14ac:dyDescent="0.25"/>
    <row r="60" ht="11.4" customHeight="1" x14ac:dyDescent="0.25"/>
    <row r="61" ht="11.4" customHeight="1" x14ac:dyDescent="0.25"/>
    <row r="62" ht="11.4" customHeight="1" x14ac:dyDescent="0.25"/>
    <row r="63" ht="11.4" customHeight="1" x14ac:dyDescent="0.25"/>
    <row r="64" ht="11.4" customHeight="1" x14ac:dyDescent="0.25"/>
    <row r="65" ht="11.4" customHeight="1" x14ac:dyDescent="0.25"/>
    <row r="66" ht="11.4" customHeight="1" x14ac:dyDescent="0.25"/>
    <row r="67" ht="11.4" customHeight="1" x14ac:dyDescent="0.25"/>
    <row r="68" ht="11.4" customHeight="1" x14ac:dyDescent="0.25"/>
    <row r="69" ht="11.4" customHeight="1" x14ac:dyDescent="0.25"/>
    <row r="70" ht="11.4" customHeight="1" x14ac:dyDescent="0.25"/>
    <row r="71" ht="11.4" customHeight="1" x14ac:dyDescent="0.25"/>
    <row r="72" ht="11.4" customHeight="1" x14ac:dyDescent="0.25"/>
    <row r="73" ht="11.4" customHeight="1" x14ac:dyDescent="0.25"/>
    <row r="74" ht="11.4" customHeight="1" x14ac:dyDescent="0.25"/>
    <row r="75" ht="11.4" customHeight="1" x14ac:dyDescent="0.25"/>
    <row r="76" ht="11.4" customHeight="1" x14ac:dyDescent="0.25"/>
    <row r="77" ht="11.4" customHeight="1" x14ac:dyDescent="0.25"/>
    <row r="78" ht="11.4" customHeight="1" x14ac:dyDescent="0.25"/>
    <row r="79" ht="11.4" customHeight="1" x14ac:dyDescent="0.25"/>
    <row r="80" ht="11.4" customHeight="1" x14ac:dyDescent="0.25"/>
    <row r="81" ht="11.4" customHeight="1" x14ac:dyDescent="0.25"/>
    <row r="82" ht="11.4" customHeight="1" x14ac:dyDescent="0.25"/>
    <row r="83" ht="11.4" customHeight="1" x14ac:dyDescent="0.25"/>
  </sheetData>
  <sheetProtection algorithmName="SHA-512" hashValue="Jz+sgFFZ/kxY/E25F4y3TeAXmTzIzJy1y1lX0yD7Appk5EFectFwMKTf8IXeAhLijsNygQ624Jw7EyZB1CebiQ==" saltValue="jvx2Q0uhT1brqTZ5nNF4fw==" spinCount="100000" sheet="1" objects="1" scenarios="1" sort="0" autoFilter="0" pivotTables="0"/>
  <mergeCells count="1">
    <mergeCell ref="B38:J38"/>
  </mergeCells>
  <pageMargins left="0.23622047244094491" right="0.23622047244094491" top="0.39370078740157483" bottom="0.39370078740157483" header="0.31496062992125984" footer="0.31496062992125984"/>
  <pageSetup paperSize="9" scale="73" orientation="landscape" r:id="rId1"/>
  <ignoredErrors>
    <ignoredError sqref="F9:F30"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K62"/>
  <sheetViews>
    <sheetView showGridLines="0" zoomScaleNormal="100" workbookViewId="0"/>
  </sheetViews>
  <sheetFormatPr defaultColWidth="9" defaultRowHeight="13.2" x14ac:dyDescent="0.25"/>
  <cols>
    <col min="1" max="1" width="2.19921875" style="7" customWidth="1"/>
    <col min="2" max="2" width="44.5" style="7" customWidth="1"/>
    <col min="3" max="3" width="31.59765625" style="7" customWidth="1"/>
    <col min="4" max="4" width="12.19921875" style="7" customWidth="1"/>
    <col min="5" max="10" width="13.19921875" style="7" customWidth="1"/>
    <col min="11" max="11" width="9.69921875" style="7" customWidth="1"/>
    <col min="12" max="16384" width="9" style="7"/>
  </cols>
  <sheetData>
    <row r="1" spans="2:11" ht="15.6" customHeight="1" x14ac:dyDescent="0.25">
      <c r="B1" s="137"/>
    </row>
    <row r="2" spans="2:11" ht="47.4" customHeight="1" x14ac:dyDescent="0.25">
      <c r="E2" s="341"/>
      <c r="I2" s="141"/>
    </row>
    <row r="3" spans="2:11" ht="15.6" customHeight="1" x14ac:dyDescent="0.25">
      <c r="D3" s="342"/>
      <c r="E3" s="343"/>
      <c r="F3" s="342"/>
      <c r="G3" s="342"/>
      <c r="H3" s="342"/>
      <c r="I3" s="342"/>
      <c r="J3" s="342"/>
    </row>
    <row r="4" spans="2:11" ht="15.6" customHeight="1" x14ac:dyDescent="0.25">
      <c r="B4" s="152" t="s">
        <v>1074</v>
      </c>
      <c r="C4" s="197"/>
      <c r="D4" s="344"/>
      <c r="E4" s="344"/>
      <c r="F4" s="345"/>
      <c r="G4" s="345"/>
      <c r="H4" s="346"/>
      <c r="I4" s="346"/>
      <c r="J4" s="344"/>
    </row>
    <row r="5" spans="2:11" ht="15.6" customHeight="1" x14ac:dyDescent="0.25">
      <c r="B5" s="5"/>
      <c r="C5" s="5"/>
      <c r="D5" s="342"/>
      <c r="E5" s="344"/>
      <c r="F5" s="345"/>
      <c r="G5" s="345"/>
      <c r="H5" s="346"/>
      <c r="I5" s="346"/>
      <c r="J5" s="344"/>
      <c r="K5" s="5"/>
    </row>
    <row r="6" spans="2:11" ht="15.6" customHeight="1" thickBot="1" x14ac:dyDescent="0.3">
      <c r="B6" s="278" t="s">
        <v>1075</v>
      </c>
      <c r="C6" s="5"/>
      <c r="D6" s="5"/>
      <c r="E6" s="5"/>
      <c r="F6" s="157"/>
      <c r="G6" s="157"/>
      <c r="H6" s="197"/>
      <c r="I6" s="197"/>
      <c r="J6" s="5"/>
      <c r="K6" s="5"/>
    </row>
    <row r="7" spans="2:11" ht="15.6" customHeight="1" x14ac:dyDescent="0.25">
      <c r="B7" s="347" t="s">
        <v>991</v>
      </c>
      <c r="C7" s="348" t="s">
        <v>448</v>
      </c>
      <c r="D7" s="348" t="s">
        <v>381</v>
      </c>
      <c r="E7" s="348" t="s">
        <v>13</v>
      </c>
      <c r="F7" s="204" t="s">
        <v>993</v>
      </c>
      <c r="G7" s="18" t="s">
        <v>994</v>
      </c>
      <c r="H7" s="18" t="s">
        <v>995</v>
      </c>
      <c r="I7" s="18" t="s">
        <v>996</v>
      </c>
      <c r="J7" s="18" t="s">
        <v>997</v>
      </c>
      <c r="K7" s="5"/>
    </row>
    <row r="8" spans="2:11" ht="15.6" customHeight="1" x14ac:dyDescent="0.25">
      <c r="B8" s="205" t="s">
        <v>1076</v>
      </c>
      <c r="C8" s="205"/>
      <c r="D8" s="205"/>
      <c r="E8" s="205"/>
      <c r="F8" s="205"/>
      <c r="G8" s="205"/>
      <c r="H8" s="205"/>
      <c r="I8" s="205"/>
      <c r="J8" s="205"/>
      <c r="K8" s="349"/>
    </row>
    <row r="9" spans="2:11" ht="15.6" customHeight="1" x14ac:dyDescent="0.25">
      <c r="B9" s="286" t="s">
        <v>1077</v>
      </c>
      <c r="C9" s="209"/>
      <c r="D9" s="209"/>
      <c r="E9" s="209" t="s">
        <v>1078</v>
      </c>
      <c r="F9" s="350">
        <v>558744</v>
      </c>
      <c r="G9" s="44"/>
      <c r="H9" s="45"/>
      <c r="I9" s="46"/>
      <c r="J9" s="46"/>
      <c r="K9" s="349"/>
    </row>
    <row r="10" spans="2:11" ht="15.6" customHeight="1" x14ac:dyDescent="0.25">
      <c r="B10" s="286" t="s">
        <v>1079</v>
      </c>
      <c r="C10" s="209"/>
      <c r="D10" s="209"/>
      <c r="E10" s="209" t="s">
        <v>1080</v>
      </c>
      <c r="F10" s="350">
        <v>151</v>
      </c>
      <c r="G10" s="44"/>
      <c r="H10" s="45"/>
      <c r="I10" s="46"/>
      <c r="J10" s="46"/>
      <c r="K10" s="351"/>
    </row>
    <row r="11" spans="2:11" ht="15.6" customHeight="1" x14ac:dyDescent="0.25">
      <c r="B11" s="287" t="s">
        <v>1081</v>
      </c>
      <c r="C11" s="214" t="s">
        <v>940</v>
      </c>
      <c r="D11" s="214"/>
      <c r="E11" s="213" t="s">
        <v>1078</v>
      </c>
      <c r="F11" s="352">
        <v>871083</v>
      </c>
      <c r="G11" s="47">
        <v>811407</v>
      </c>
      <c r="H11" s="47">
        <v>782611.59595676721</v>
      </c>
      <c r="I11" s="47">
        <v>766194</v>
      </c>
      <c r="J11" s="47">
        <v>790568</v>
      </c>
      <c r="K11" s="351"/>
    </row>
    <row r="12" spans="2:11" ht="15.6" customHeight="1" x14ac:dyDescent="0.25">
      <c r="B12" s="353" t="s">
        <v>96</v>
      </c>
      <c r="C12" s="353" t="s">
        <v>1082</v>
      </c>
      <c r="D12" s="353" t="s">
        <v>1083</v>
      </c>
      <c r="E12" s="354" t="s">
        <v>1084</v>
      </c>
      <c r="F12" s="355">
        <v>1429978</v>
      </c>
      <c r="G12" s="48">
        <v>1322249</v>
      </c>
      <c r="H12" s="49">
        <v>1229923</v>
      </c>
      <c r="I12" s="50">
        <v>1205766</v>
      </c>
      <c r="J12" s="50">
        <v>1241632</v>
      </c>
      <c r="K12" s="126"/>
    </row>
    <row r="13" spans="2:11" ht="15.6" customHeight="1" x14ac:dyDescent="0.25">
      <c r="B13" s="356" t="s">
        <v>1085</v>
      </c>
      <c r="C13" s="357" t="s">
        <v>1086</v>
      </c>
      <c r="D13" s="357"/>
      <c r="E13" s="357" t="s">
        <v>1078</v>
      </c>
      <c r="F13" s="358">
        <v>248535</v>
      </c>
      <c r="G13" s="51">
        <v>224784.60655655561</v>
      </c>
      <c r="H13" s="52">
        <v>190167</v>
      </c>
      <c r="I13" s="53">
        <v>195144</v>
      </c>
      <c r="J13" s="53">
        <v>201094</v>
      </c>
      <c r="K13" s="126"/>
    </row>
    <row r="14" spans="2:11" ht="15.6" customHeight="1" x14ac:dyDescent="0.25">
      <c r="B14" s="210" t="s">
        <v>1087</v>
      </c>
      <c r="C14" s="209" t="s">
        <v>1086</v>
      </c>
      <c r="D14" s="209"/>
      <c r="E14" s="209" t="s">
        <v>1078</v>
      </c>
      <c r="F14" s="350">
        <v>175517</v>
      </c>
      <c r="G14" s="44">
        <v>153334.28700459999</v>
      </c>
      <c r="H14" s="45">
        <v>151364</v>
      </c>
      <c r="I14" s="46">
        <v>153180</v>
      </c>
      <c r="J14" s="46">
        <v>153905</v>
      </c>
      <c r="K14" s="351"/>
    </row>
    <row r="15" spans="2:11" ht="15.6" customHeight="1" x14ac:dyDescent="0.25">
      <c r="B15" s="210" t="s">
        <v>1088</v>
      </c>
      <c r="C15" s="210" t="s">
        <v>1089</v>
      </c>
      <c r="D15" s="210"/>
      <c r="E15" s="209" t="s">
        <v>73</v>
      </c>
      <c r="F15" s="359">
        <v>1</v>
      </c>
      <c r="G15" s="54">
        <v>1</v>
      </c>
      <c r="H15" s="55">
        <v>1</v>
      </c>
      <c r="I15" s="56">
        <v>1</v>
      </c>
      <c r="J15" s="56">
        <v>1</v>
      </c>
      <c r="K15" s="351"/>
    </row>
    <row r="16" spans="2:11" ht="15.6" customHeight="1" x14ac:dyDescent="0.25">
      <c r="B16" s="210" t="s">
        <v>1090</v>
      </c>
      <c r="C16" s="210" t="s">
        <v>1082</v>
      </c>
      <c r="D16" s="210"/>
      <c r="E16" s="209" t="s">
        <v>73</v>
      </c>
      <c r="F16" s="359">
        <v>0.78</v>
      </c>
      <c r="G16" s="54">
        <v>0.78</v>
      </c>
      <c r="H16" s="55">
        <v>0.73</v>
      </c>
      <c r="I16" s="56">
        <v>0.73</v>
      </c>
      <c r="J16" s="56">
        <v>0.74</v>
      </c>
      <c r="K16" s="126"/>
    </row>
    <row r="17" spans="2:11" ht="15.6" customHeight="1" x14ac:dyDescent="0.25">
      <c r="B17" s="205" t="s">
        <v>1091</v>
      </c>
      <c r="C17" s="205"/>
      <c r="D17" s="205"/>
      <c r="E17" s="205"/>
      <c r="F17" s="205"/>
      <c r="G17" s="205"/>
      <c r="H17" s="205"/>
      <c r="I17" s="205"/>
      <c r="J17" s="205"/>
      <c r="K17" s="126"/>
    </row>
    <row r="18" spans="2:11" ht="15.6" customHeight="1" x14ac:dyDescent="0.25">
      <c r="B18" s="286" t="s">
        <v>1077</v>
      </c>
      <c r="C18" s="209"/>
      <c r="D18" s="209"/>
      <c r="E18" s="209" t="s">
        <v>1078</v>
      </c>
      <c r="F18" s="350">
        <v>8659</v>
      </c>
      <c r="G18" s="44"/>
      <c r="H18" s="45"/>
      <c r="I18" s="46"/>
      <c r="J18" s="46"/>
      <c r="K18" s="126"/>
    </row>
    <row r="19" spans="2:11" ht="15.6" customHeight="1" x14ac:dyDescent="0.25">
      <c r="B19" s="286" t="s">
        <v>1079</v>
      </c>
      <c r="C19" s="209"/>
      <c r="D19" s="209"/>
      <c r="E19" s="209" t="s">
        <v>1078</v>
      </c>
      <c r="F19" s="350">
        <v>70993</v>
      </c>
      <c r="G19" s="44"/>
      <c r="H19" s="45"/>
      <c r="I19" s="46"/>
      <c r="J19" s="46"/>
      <c r="K19" s="351"/>
    </row>
    <row r="20" spans="2:11" ht="15.6" customHeight="1" x14ac:dyDescent="0.25">
      <c r="B20" s="286" t="s">
        <v>1081</v>
      </c>
      <c r="C20" s="210"/>
      <c r="D20" s="210"/>
      <c r="E20" s="209" t="s">
        <v>1078</v>
      </c>
      <c r="F20" s="350">
        <v>2138</v>
      </c>
      <c r="G20" s="46"/>
      <c r="H20" s="46"/>
      <c r="I20" s="46"/>
      <c r="J20" s="46"/>
      <c r="K20" s="351"/>
    </row>
    <row r="21" spans="2:11" ht="15.6" customHeight="1" x14ac:dyDescent="0.25">
      <c r="B21" s="353" t="s">
        <v>1092</v>
      </c>
      <c r="C21" s="353"/>
      <c r="D21" s="353" t="s">
        <v>1093</v>
      </c>
      <c r="E21" s="353" t="s">
        <v>1084</v>
      </c>
      <c r="F21" s="360">
        <v>81790</v>
      </c>
      <c r="G21" s="361">
        <v>87765</v>
      </c>
      <c r="H21" s="361">
        <v>176980</v>
      </c>
      <c r="I21" s="361">
        <v>178445</v>
      </c>
      <c r="J21" s="361">
        <v>367387</v>
      </c>
      <c r="K21" s="126"/>
    </row>
    <row r="22" spans="2:11" ht="15.6" customHeight="1" x14ac:dyDescent="0.25">
      <c r="B22" s="362" t="s">
        <v>1094</v>
      </c>
      <c r="C22" s="362"/>
      <c r="D22" s="362"/>
      <c r="E22" s="362"/>
      <c r="F22" s="362"/>
      <c r="G22" s="362"/>
      <c r="H22" s="362"/>
      <c r="I22" s="362"/>
      <c r="J22" s="362"/>
      <c r="K22" s="126"/>
    </row>
    <row r="23" spans="2:11" ht="15.6" customHeight="1" x14ac:dyDescent="0.25">
      <c r="B23" s="286" t="s">
        <v>1077</v>
      </c>
      <c r="C23" s="209"/>
      <c r="D23" s="209"/>
      <c r="E23" s="209" t="s">
        <v>1078</v>
      </c>
      <c r="F23" s="350">
        <v>567402</v>
      </c>
      <c r="G23" s="44"/>
      <c r="H23" s="45"/>
      <c r="I23" s="46"/>
      <c r="J23" s="46"/>
      <c r="K23" s="126"/>
    </row>
    <row r="24" spans="2:11" ht="15.6" customHeight="1" x14ac:dyDescent="0.25">
      <c r="B24" s="286" t="s">
        <v>1079</v>
      </c>
      <c r="C24" s="209"/>
      <c r="D24" s="209"/>
      <c r="E24" s="209" t="s">
        <v>1078</v>
      </c>
      <c r="F24" s="350">
        <v>71144</v>
      </c>
      <c r="G24" s="44"/>
      <c r="H24" s="45"/>
      <c r="I24" s="46"/>
      <c r="J24" s="46"/>
      <c r="K24" s="351"/>
    </row>
    <row r="25" spans="2:11" ht="15.6" customHeight="1" x14ac:dyDescent="0.25">
      <c r="B25" s="286" t="s">
        <v>1081</v>
      </c>
      <c r="C25" s="210"/>
      <c r="D25" s="210"/>
      <c r="E25" s="209" t="s">
        <v>1078</v>
      </c>
      <c r="F25" s="350">
        <v>873221</v>
      </c>
      <c r="G25" s="46"/>
      <c r="H25" s="46"/>
      <c r="I25" s="46"/>
      <c r="J25" s="46"/>
      <c r="K25" s="351"/>
    </row>
    <row r="26" spans="2:11" ht="15.6" customHeight="1" x14ac:dyDescent="0.25">
      <c r="B26" s="363" t="s">
        <v>1095</v>
      </c>
      <c r="C26" s="153"/>
      <c r="D26" s="153"/>
      <c r="E26" s="198" t="s">
        <v>1096</v>
      </c>
      <c r="F26" s="364">
        <v>0.28999999999999998</v>
      </c>
      <c r="G26" s="57"/>
      <c r="H26" s="57"/>
      <c r="I26" s="57"/>
      <c r="J26" s="57"/>
      <c r="K26" s="126"/>
    </row>
    <row r="27" spans="2:11" ht="15.6" customHeight="1" thickBot="1" x14ac:dyDescent="0.3">
      <c r="B27" s="218" t="s">
        <v>1097</v>
      </c>
      <c r="C27" s="218"/>
      <c r="D27" s="218" t="s">
        <v>1093</v>
      </c>
      <c r="E27" s="218" t="s">
        <v>1084</v>
      </c>
      <c r="F27" s="365">
        <f>SUBTOTAL(9,F23:F26)</f>
        <v>1511767.29</v>
      </c>
      <c r="G27" s="218"/>
      <c r="H27" s="218"/>
      <c r="I27" s="218"/>
      <c r="J27" s="218"/>
      <c r="K27" s="126"/>
    </row>
    <row r="28" spans="2:11" ht="15.6" customHeight="1" x14ac:dyDescent="0.25">
      <c r="B28" s="366"/>
      <c r="C28" s="366"/>
      <c r="D28" s="366"/>
      <c r="E28" s="366"/>
      <c r="F28" s="367"/>
      <c r="G28" s="368"/>
      <c r="H28" s="368"/>
      <c r="I28" s="368"/>
      <c r="J28" s="368"/>
      <c r="K28" s="126"/>
    </row>
    <row r="29" spans="2:11" ht="15.6" customHeight="1" thickBot="1" x14ac:dyDescent="0.3">
      <c r="B29" s="278" t="s">
        <v>1098</v>
      </c>
      <c r="C29" s="366"/>
      <c r="D29" s="366"/>
      <c r="E29" s="366"/>
      <c r="F29" s="367"/>
      <c r="G29" s="368"/>
      <c r="H29" s="368"/>
      <c r="I29" s="368"/>
      <c r="J29" s="368"/>
      <c r="K29" s="126"/>
    </row>
    <row r="30" spans="2:11" ht="15.6" customHeight="1" x14ac:dyDescent="0.25">
      <c r="B30" s="347" t="s">
        <v>991</v>
      </c>
      <c r="C30" s="348" t="s">
        <v>448</v>
      </c>
      <c r="D30" s="348" t="s">
        <v>381</v>
      </c>
      <c r="E30" s="348" t="s">
        <v>13</v>
      </c>
      <c r="F30" s="204" t="s">
        <v>994</v>
      </c>
      <c r="G30" s="58"/>
      <c r="H30" s="123"/>
      <c r="I30" s="58"/>
      <c r="J30" s="58"/>
      <c r="K30" s="126"/>
    </row>
    <row r="31" spans="2:11" ht="15.6" customHeight="1" x14ac:dyDescent="0.25">
      <c r="B31" s="369" t="s">
        <v>1099</v>
      </c>
      <c r="C31" s="369"/>
      <c r="D31" s="369"/>
      <c r="E31" s="369"/>
      <c r="F31" s="370"/>
      <c r="G31" s="371"/>
      <c r="H31" s="372"/>
      <c r="I31" s="373"/>
      <c r="J31" s="371"/>
      <c r="K31" s="349"/>
    </row>
    <row r="32" spans="2:11" ht="15.6" customHeight="1" x14ac:dyDescent="0.25">
      <c r="B32" s="286" t="s">
        <v>1100</v>
      </c>
      <c r="C32" s="209"/>
      <c r="D32" s="209"/>
      <c r="E32" s="209" t="s">
        <v>1078</v>
      </c>
      <c r="F32" s="350">
        <v>105056</v>
      </c>
      <c r="G32" s="59"/>
      <c r="H32" s="124"/>
      <c r="I32" s="42"/>
      <c r="J32" s="42"/>
      <c r="K32" s="126"/>
    </row>
    <row r="33" spans="2:11" ht="15.6" customHeight="1" x14ac:dyDescent="0.25">
      <c r="B33" s="286" t="s">
        <v>1101</v>
      </c>
      <c r="C33" s="209"/>
      <c r="D33" s="209"/>
      <c r="E33" s="209" t="s">
        <v>1078</v>
      </c>
      <c r="F33" s="350">
        <v>32670</v>
      </c>
      <c r="G33" s="59"/>
      <c r="H33" s="60"/>
      <c r="I33" s="42"/>
      <c r="J33" s="42"/>
      <c r="K33" s="351"/>
    </row>
    <row r="34" spans="2:11" ht="15.6" customHeight="1" x14ac:dyDescent="0.25">
      <c r="B34" s="286" t="s">
        <v>1102</v>
      </c>
      <c r="C34" s="209"/>
      <c r="D34" s="209"/>
      <c r="E34" s="209" t="s">
        <v>1078</v>
      </c>
      <c r="F34" s="350">
        <v>418351</v>
      </c>
      <c r="G34" s="59"/>
      <c r="H34" s="60"/>
      <c r="I34" s="42"/>
      <c r="J34" s="42"/>
      <c r="K34" s="351"/>
    </row>
    <row r="35" spans="2:11" ht="15.6" customHeight="1" x14ac:dyDescent="0.25">
      <c r="B35" s="286" t="s">
        <v>1103</v>
      </c>
      <c r="C35" s="209"/>
      <c r="D35" s="209"/>
      <c r="E35" s="209" t="s">
        <v>1078</v>
      </c>
      <c r="F35" s="350">
        <v>1833</v>
      </c>
      <c r="G35" s="59"/>
      <c r="H35" s="60"/>
      <c r="I35" s="42"/>
      <c r="J35" s="42"/>
      <c r="K35" s="351"/>
    </row>
    <row r="36" spans="2:11" ht="15.6" customHeight="1" x14ac:dyDescent="0.25">
      <c r="B36" s="286" t="s">
        <v>1104</v>
      </c>
      <c r="C36" s="209"/>
      <c r="D36" s="209"/>
      <c r="E36" s="209" t="s">
        <v>1078</v>
      </c>
      <c r="F36" s="350">
        <v>4739</v>
      </c>
      <c r="G36" s="59"/>
      <c r="H36" s="60"/>
      <c r="I36" s="42"/>
      <c r="J36" s="42"/>
      <c r="K36" s="351"/>
    </row>
    <row r="37" spans="2:11" ht="15.6" customHeight="1" x14ac:dyDescent="0.25">
      <c r="B37" s="286" t="s">
        <v>1105</v>
      </c>
      <c r="C37" s="210"/>
      <c r="D37" s="210"/>
      <c r="E37" s="209" t="s">
        <v>1078</v>
      </c>
      <c r="F37" s="350">
        <v>1886</v>
      </c>
      <c r="G37" s="42"/>
      <c r="H37" s="42"/>
      <c r="I37" s="42"/>
      <c r="J37" s="42"/>
      <c r="K37" s="351"/>
    </row>
    <row r="38" spans="2:11" ht="15.6" customHeight="1" x14ac:dyDescent="0.25">
      <c r="B38" s="363" t="s">
        <v>1106</v>
      </c>
      <c r="C38" s="153"/>
      <c r="D38" s="153"/>
      <c r="E38" s="209" t="s">
        <v>1078</v>
      </c>
      <c r="F38" s="374">
        <v>144367</v>
      </c>
      <c r="G38" s="42"/>
      <c r="H38" s="42"/>
      <c r="I38" s="42"/>
      <c r="J38" s="42"/>
      <c r="K38" s="126"/>
    </row>
    <row r="39" spans="2:11" ht="15.6" customHeight="1" thickBot="1" x14ac:dyDescent="0.3">
      <c r="B39" s="218" t="s">
        <v>1107</v>
      </c>
      <c r="C39" s="218"/>
      <c r="D39" s="218" t="s">
        <v>1108</v>
      </c>
      <c r="E39" s="218" t="s">
        <v>1084</v>
      </c>
      <c r="F39" s="365">
        <v>708901</v>
      </c>
      <c r="G39" s="367"/>
      <c r="H39" s="367"/>
      <c r="I39" s="367"/>
      <c r="J39" s="367"/>
      <c r="K39" s="126"/>
    </row>
    <row r="40" spans="2:11" ht="7.2" customHeight="1" x14ac:dyDescent="0.25">
      <c r="B40" s="366"/>
      <c r="C40" s="366"/>
      <c r="D40" s="366"/>
      <c r="E40" s="366"/>
      <c r="F40" s="367"/>
      <c r="G40" s="367"/>
      <c r="H40" s="367"/>
      <c r="I40" s="367"/>
      <c r="J40" s="367"/>
      <c r="K40" s="126"/>
    </row>
    <row r="41" spans="2:11" ht="37.950000000000003" customHeight="1" x14ac:dyDescent="0.25">
      <c r="B41" s="679" t="s">
        <v>1109</v>
      </c>
      <c r="C41" s="680"/>
      <c r="D41" s="680"/>
      <c r="E41" s="680"/>
      <c r="F41" s="680"/>
      <c r="G41" s="680"/>
      <c r="H41" s="680"/>
      <c r="I41" s="680"/>
      <c r="J41" s="680"/>
    </row>
    <row r="42" spans="2:11" ht="15" customHeight="1" x14ac:dyDescent="0.25">
      <c r="B42" s="681" t="s">
        <v>1110</v>
      </c>
      <c r="C42" s="681"/>
      <c r="D42" s="681"/>
      <c r="E42" s="681"/>
      <c r="F42" s="681"/>
      <c r="G42" s="681"/>
      <c r="H42" s="681"/>
      <c r="I42" s="681"/>
      <c r="J42" s="681"/>
    </row>
    <row r="43" spans="2:11" ht="15.6" customHeight="1" x14ac:dyDescent="0.25">
      <c r="K43" s="12"/>
    </row>
    <row r="44" spans="2:11" ht="13.2" customHeight="1" x14ac:dyDescent="0.25"/>
    <row r="45" spans="2:11" ht="13.2" customHeight="1" x14ac:dyDescent="0.25"/>
    <row r="46" spans="2:11" ht="13.2" customHeight="1" x14ac:dyDescent="0.25"/>
    <row r="47" spans="2:11" ht="13.2" customHeight="1" x14ac:dyDescent="0.25"/>
    <row r="48" spans="2:11" ht="13.2" customHeight="1" x14ac:dyDescent="0.25"/>
    <row r="49" spans="2:11" ht="13.2" customHeight="1" x14ac:dyDescent="0.25"/>
    <row r="50" spans="2:11" ht="13.2" customHeight="1" x14ac:dyDescent="0.25"/>
    <row r="51" spans="2:11" ht="13.2" customHeight="1" x14ac:dyDescent="0.25"/>
    <row r="52" spans="2:11" ht="13.2" customHeight="1" x14ac:dyDescent="0.25">
      <c r="K52" s="375"/>
    </row>
    <row r="53" spans="2:11" ht="13.2" customHeight="1" x14ac:dyDescent="0.25">
      <c r="B53" s="1"/>
      <c r="C53" s="1"/>
      <c r="D53" s="1"/>
    </row>
    <row r="54" spans="2:11" ht="13.2" customHeight="1" x14ac:dyDescent="0.25"/>
    <row r="55" spans="2:11" ht="13.2" customHeight="1" x14ac:dyDescent="0.25">
      <c r="K55" s="7" t="s">
        <v>1111</v>
      </c>
    </row>
    <row r="56" spans="2:11" ht="13.2" customHeight="1" x14ac:dyDescent="0.25"/>
    <row r="57" spans="2:11" ht="13.2" customHeight="1" x14ac:dyDescent="0.25">
      <c r="B57" s="1"/>
      <c r="C57" s="1"/>
      <c r="D57" s="1"/>
    </row>
    <row r="58" spans="2:11" ht="13.2" customHeight="1" x14ac:dyDescent="0.25"/>
    <row r="59" spans="2:11" ht="13.2" customHeight="1" x14ac:dyDescent="0.25">
      <c r="B59" s="1"/>
      <c r="C59" s="1"/>
      <c r="D59" s="1"/>
      <c r="K59" s="7" t="s">
        <v>1111</v>
      </c>
    </row>
    <row r="60" spans="2:11" ht="13.2" customHeight="1" x14ac:dyDescent="0.25"/>
    <row r="61" spans="2:11" ht="13.2" customHeight="1" x14ac:dyDescent="0.25"/>
    <row r="62" spans="2:11" ht="13.2" customHeight="1" x14ac:dyDescent="0.25"/>
  </sheetData>
  <sheetProtection algorithmName="SHA-512" hashValue="dYqk3oWRoCw2wy8FQzEtAKkMldNLG8WPm4BI/dk3eAx0DY3XtMavypMiug4PZQ7rrrnxyBUqiEBLkr8F2836QQ==" saltValue="8UbROgOvpNCsgNWBtjXTfg==" spinCount="100000" sheet="1" objects="1" scenarios="1" sort="0" autoFilter="0" pivotTables="0"/>
  <mergeCells count="2">
    <mergeCell ref="B41:J41"/>
    <mergeCell ref="B42:J42"/>
  </mergeCells>
  <pageMargins left="0.23622047244094491" right="0.23622047244094491" top="0.39370078740157483" bottom="0.39370078740157483" header="0.31496062992125984" footer="0.31496062992125984"/>
  <pageSetup paperSize="9" scale="59" orientation="landscape" r:id="rId1"/>
  <rowBreaks count="1" manualBreakCount="1">
    <brk id="42" max="9" man="1"/>
  </rowBreaks>
  <ignoredErrors>
    <ignoredError sqref="F27"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K25"/>
  <sheetViews>
    <sheetView showGridLines="0" zoomScaleNormal="100" workbookViewId="0"/>
  </sheetViews>
  <sheetFormatPr defaultColWidth="8.69921875" defaultRowHeight="13.2" x14ac:dyDescent="0.25"/>
  <cols>
    <col min="1" max="1" width="2.19921875" style="7" customWidth="1"/>
    <col min="2" max="2" width="33.19921875" style="7" customWidth="1"/>
    <col min="3" max="3" width="11.69921875" style="5" customWidth="1"/>
    <col min="4" max="4" width="25.09765625" style="7" customWidth="1"/>
    <col min="5" max="5" width="11.69921875" style="5" customWidth="1"/>
    <col min="6" max="10" width="13.19921875" style="7" customWidth="1"/>
    <col min="11" max="11" width="13" style="7" customWidth="1"/>
    <col min="12" max="16384" width="8.69921875" style="7"/>
  </cols>
  <sheetData>
    <row r="1" spans="2:11" ht="15.6" customHeight="1" x14ac:dyDescent="0.25">
      <c r="C1" s="137"/>
      <c r="F1" s="193"/>
    </row>
    <row r="2" spans="2:11" ht="48" customHeight="1" x14ac:dyDescent="0.25">
      <c r="E2" s="197"/>
      <c r="I2" s="141"/>
    </row>
    <row r="3" spans="2:11" s="12" customFormat="1" ht="15.6" customHeight="1" x14ac:dyDescent="0.25">
      <c r="C3" s="376"/>
      <c r="E3" s="197"/>
      <c r="F3" s="376"/>
      <c r="G3" s="376"/>
    </row>
    <row r="4" spans="2:11" s="378" customFormat="1" ht="25.2" customHeight="1" x14ac:dyDescent="0.25">
      <c r="B4" s="152" t="s">
        <v>1112</v>
      </c>
      <c r="C4" s="377"/>
      <c r="E4" s="238"/>
      <c r="F4" s="379"/>
      <c r="G4" s="377"/>
    </row>
    <row r="5" spans="2:11" s="12" customFormat="1" ht="15.6" customHeight="1" x14ac:dyDescent="0.25">
      <c r="B5" s="197"/>
      <c r="C5" s="223"/>
      <c r="E5" s="198"/>
      <c r="F5" s="223"/>
      <c r="G5" s="223"/>
    </row>
    <row r="6" spans="2:11" s="12" customFormat="1" ht="15.6" customHeight="1" thickBot="1" x14ac:dyDescent="0.3">
      <c r="B6" s="380" t="s">
        <v>1113</v>
      </c>
      <c r="C6" s="197"/>
      <c r="D6" s="197"/>
      <c r="E6" s="198"/>
    </row>
    <row r="7" spans="2:11" s="12" customFormat="1" ht="15.6" customHeight="1" x14ac:dyDescent="0.25">
      <c r="B7" s="347" t="s">
        <v>991</v>
      </c>
      <c r="C7" s="203" t="s">
        <v>381</v>
      </c>
      <c r="D7" s="348" t="s">
        <v>448</v>
      </c>
      <c r="E7" s="348" t="s">
        <v>13</v>
      </c>
      <c r="F7" s="204" t="s">
        <v>993</v>
      </c>
      <c r="G7" s="18" t="s">
        <v>994</v>
      </c>
      <c r="H7" s="18" t="s">
        <v>995</v>
      </c>
      <c r="I7" s="18" t="s">
        <v>996</v>
      </c>
      <c r="J7" s="18" t="s">
        <v>997</v>
      </c>
      <c r="K7" s="58"/>
    </row>
    <row r="8" spans="2:11" s="12" customFormat="1" ht="15.6" customHeight="1" x14ac:dyDescent="0.25">
      <c r="B8" s="205" t="s">
        <v>121</v>
      </c>
      <c r="C8" s="381"/>
      <c r="D8" s="382"/>
      <c r="E8" s="382"/>
      <c r="F8" s="383"/>
      <c r="G8" s="383"/>
      <c r="H8" s="383"/>
      <c r="I8" s="383"/>
      <c r="J8" s="383"/>
      <c r="K8" s="349"/>
    </row>
    <row r="9" spans="2:11" s="12" customFormat="1" ht="15.6" customHeight="1" x14ac:dyDescent="0.25">
      <c r="B9" s="251" t="s">
        <v>122</v>
      </c>
      <c r="C9" s="256" t="s">
        <v>1114</v>
      </c>
      <c r="D9" s="251"/>
      <c r="E9" s="251" t="s">
        <v>78</v>
      </c>
      <c r="F9" s="384">
        <v>24628194</v>
      </c>
      <c r="G9" s="61">
        <v>15910629</v>
      </c>
      <c r="H9" s="62">
        <v>12724766</v>
      </c>
      <c r="I9" s="61">
        <v>8076341</v>
      </c>
      <c r="J9" s="61">
        <v>8683358</v>
      </c>
      <c r="K9" s="385"/>
    </row>
    <row r="10" spans="2:11" s="12" customFormat="1" ht="15.6" customHeight="1" x14ac:dyDescent="0.25">
      <c r="B10" s="251" t="s">
        <v>126</v>
      </c>
      <c r="C10" s="256" t="s">
        <v>1114</v>
      </c>
      <c r="D10" s="251" t="s">
        <v>927</v>
      </c>
      <c r="E10" s="251" t="s">
        <v>418</v>
      </c>
      <c r="F10" s="384">
        <v>3031642</v>
      </c>
      <c r="G10" s="63">
        <v>2990191.4065</v>
      </c>
      <c r="H10" s="63">
        <v>2510747.4721390004</v>
      </c>
      <c r="I10" s="386">
        <v>2087615</v>
      </c>
      <c r="J10" s="386">
        <v>2157389</v>
      </c>
      <c r="K10" s="387"/>
    </row>
    <row r="11" spans="2:11" s="12" customFormat="1" ht="15.6" customHeight="1" x14ac:dyDescent="0.25">
      <c r="B11" s="210" t="s">
        <v>1115</v>
      </c>
      <c r="C11" s="224"/>
      <c r="D11" s="209" t="s">
        <v>927</v>
      </c>
      <c r="E11" s="209" t="s">
        <v>73</v>
      </c>
      <c r="F11" s="388">
        <v>0.67</v>
      </c>
      <c r="G11" s="64">
        <v>0.64</v>
      </c>
      <c r="H11" s="64">
        <v>0.74</v>
      </c>
      <c r="I11" s="64">
        <v>0.87</v>
      </c>
      <c r="J11" s="64">
        <v>0.88</v>
      </c>
      <c r="K11" s="389"/>
    </row>
    <row r="12" spans="2:11" s="12" customFormat="1" ht="15.6" customHeight="1" x14ac:dyDescent="0.25">
      <c r="B12" s="210" t="s">
        <v>1116</v>
      </c>
      <c r="C12" s="224"/>
      <c r="D12" s="209" t="s">
        <v>927</v>
      </c>
      <c r="E12" s="209" t="s">
        <v>73</v>
      </c>
      <c r="F12" s="388">
        <v>0.24</v>
      </c>
      <c r="G12" s="64">
        <v>0.25</v>
      </c>
      <c r="H12" s="64">
        <v>0.18</v>
      </c>
      <c r="I12" s="64">
        <v>0.12</v>
      </c>
      <c r="J12" s="64">
        <v>0.12</v>
      </c>
      <c r="K12" s="389"/>
    </row>
    <row r="13" spans="2:11" s="12" customFormat="1" ht="15.6" customHeight="1" x14ac:dyDescent="0.25">
      <c r="B13" s="210" t="s">
        <v>1117</v>
      </c>
      <c r="C13" s="224"/>
      <c r="D13" s="209" t="s">
        <v>927</v>
      </c>
      <c r="E13" s="209" t="s">
        <v>73</v>
      </c>
      <c r="F13" s="388">
        <v>0.1</v>
      </c>
      <c r="G13" s="64">
        <v>0.11</v>
      </c>
      <c r="H13" s="64">
        <v>0.08</v>
      </c>
      <c r="I13" s="64">
        <v>0.01</v>
      </c>
      <c r="J13" s="64">
        <v>0</v>
      </c>
      <c r="K13" s="389"/>
    </row>
    <row r="14" spans="2:11" s="12" customFormat="1" ht="15.6" customHeight="1" x14ac:dyDescent="0.25">
      <c r="B14" s="390" t="s">
        <v>131</v>
      </c>
      <c r="C14" s="381"/>
      <c r="D14" s="382"/>
      <c r="E14" s="382"/>
      <c r="F14" s="382"/>
      <c r="G14" s="383"/>
      <c r="H14" s="383"/>
      <c r="I14" s="383"/>
      <c r="J14" s="383"/>
      <c r="K14" s="349"/>
    </row>
    <row r="15" spans="2:11" s="12" customFormat="1" ht="15.6" customHeight="1" x14ac:dyDescent="0.25">
      <c r="B15" s="286" t="s">
        <v>1118</v>
      </c>
      <c r="C15" s="222" t="s">
        <v>1114</v>
      </c>
      <c r="D15" s="210"/>
      <c r="E15" s="209" t="s">
        <v>78</v>
      </c>
      <c r="F15" s="391">
        <v>21202723</v>
      </c>
      <c r="G15" s="65">
        <v>20230923.679704867</v>
      </c>
      <c r="H15" s="65">
        <v>18648048.752202071</v>
      </c>
      <c r="I15" s="65">
        <v>17103351</v>
      </c>
      <c r="J15" s="65">
        <v>18297123</v>
      </c>
      <c r="K15" s="392"/>
    </row>
    <row r="16" spans="2:11" s="12" customFormat="1" ht="15.6" customHeight="1" x14ac:dyDescent="0.25">
      <c r="B16" s="286" t="s">
        <v>1119</v>
      </c>
      <c r="C16" s="222" t="s">
        <v>1114</v>
      </c>
      <c r="D16" s="210"/>
      <c r="E16" s="209" t="s">
        <v>78</v>
      </c>
      <c r="F16" s="391">
        <v>9231642</v>
      </c>
      <c r="G16" s="65">
        <v>8871518.7104459256</v>
      </c>
      <c r="H16" s="66">
        <v>9058244</v>
      </c>
      <c r="I16" s="65">
        <v>8542468</v>
      </c>
      <c r="J16" s="65">
        <v>8380557</v>
      </c>
      <c r="K16" s="392"/>
    </row>
    <row r="17" spans="2:11" s="12" customFormat="1" ht="15.6" customHeight="1" x14ac:dyDescent="0.25">
      <c r="B17" s="286" t="s">
        <v>1120</v>
      </c>
      <c r="C17" s="222" t="s">
        <v>1114</v>
      </c>
      <c r="D17" s="210"/>
      <c r="E17" s="209" t="s">
        <v>78</v>
      </c>
      <c r="F17" s="391">
        <v>11292148</v>
      </c>
      <c r="G17" s="65">
        <v>2864345.2159923143</v>
      </c>
      <c r="H17" s="65">
        <v>5601.6540599999998</v>
      </c>
      <c r="I17" s="65">
        <v>4540</v>
      </c>
      <c r="J17" s="65"/>
      <c r="K17" s="392"/>
    </row>
    <row r="18" spans="2:11" s="12" customFormat="1" ht="15.6" customHeight="1" x14ac:dyDescent="0.25">
      <c r="B18" s="286" t="s">
        <v>1121</v>
      </c>
      <c r="C18" s="222" t="s">
        <v>1114</v>
      </c>
      <c r="D18" s="210"/>
      <c r="E18" s="209" t="s">
        <v>78</v>
      </c>
      <c r="F18" s="391">
        <v>173254</v>
      </c>
      <c r="G18" s="65">
        <v>73582.830799311836</v>
      </c>
      <c r="H18" s="65">
        <v>82041.572168687155</v>
      </c>
      <c r="I18" s="65">
        <v>82225</v>
      </c>
      <c r="J18" s="65">
        <v>77358</v>
      </c>
      <c r="K18" s="392"/>
    </row>
    <row r="19" spans="2:11" s="12" customFormat="1" ht="15.6" customHeight="1" x14ac:dyDescent="0.25">
      <c r="B19" s="287" t="s">
        <v>1122</v>
      </c>
      <c r="C19" s="393" t="s">
        <v>1114</v>
      </c>
      <c r="D19" s="214"/>
      <c r="E19" s="213" t="s">
        <v>78</v>
      </c>
      <c r="F19" s="394">
        <v>36168</v>
      </c>
      <c r="G19" s="67">
        <v>38278.912485999987</v>
      </c>
      <c r="H19" s="67">
        <v>37071.432486896942</v>
      </c>
      <c r="I19" s="67">
        <v>44619</v>
      </c>
      <c r="J19" s="67">
        <v>38230</v>
      </c>
      <c r="K19" s="392"/>
    </row>
    <row r="20" spans="2:11" s="12" customFormat="1" ht="15.6" customHeight="1" x14ac:dyDescent="0.25">
      <c r="B20" s="395" t="s">
        <v>1123</v>
      </c>
      <c r="C20" s="396" t="s">
        <v>1114</v>
      </c>
      <c r="D20" s="353" t="s">
        <v>947</v>
      </c>
      <c r="E20" s="354" t="s">
        <v>78</v>
      </c>
      <c r="F20" s="397">
        <v>41935935</v>
      </c>
      <c r="G20" s="68">
        <v>32078649</v>
      </c>
      <c r="H20" s="69">
        <v>27831008</v>
      </c>
      <c r="I20" s="68">
        <v>25777203</v>
      </c>
      <c r="J20" s="68">
        <v>26793268</v>
      </c>
      <c r="K20" s="122"/>
    </row>
    <row r="21" spans="2:11" s="12" customFormat="1" ht="15.6" customHeight="1" x14ac:dyDescent="0.25">
      <c r="B21" s="398" t="s">
        <v>1124</v>
      </c>
      <c r="C21" s="399" t="s">
        <v>1114</v>
      </c>
      <c r="D21" s="356" t="s">
        <v>1125</v>
      </c>
      <c r="E21" s="357" t="s">
        <v>78</v>
      </c>
      <c r="F21" s="400">
        <v>59186</v>
      </c>
      <c r="G21" s="401">
        <v>55028</v>
      </c>
      <c r="H21" s="70">
        <v>65247</v>
      </c>
      <c r="I21" s="70">
        <v>90545</v>
      </c>
      <c r="J21" s="70">
        <v>111828</v>
      </c>
      <c r="K21" s="392"/>
    </row>
    <row r="22" spans="2:11" s="12" customFormat="1" ht="15.6" customHeight="1" thickBot="1" x14ac:dyDescent="0.3">
      <c r="B22" s="402" t="s">
        <v>135</v>
      </c>
      <c r="C22" s="403" t="s">
        <v>1114</v>
      </c>
      <c r="D22" s="404"/>
      <c r="E22" s="405" t="s">
        <v>78</v>
      </c>
      <c r="F22" s="406">
        <v>17307470</v>
      </c>
      <c r="G22" s="71">
        <v>16168020</v>
      </c>
      <c r="H22" s="72">
        <v>15106242</v>
      </c>
      <c r="I22" s="71">
        <v>17700862</v>
      </c>
      <c r="J22" s="71">
        <v>18109910</v>
      </c>
      <c r="K22" s="392"/>
    </row>
    <row r="23" spans="2:11" s="12" customFormat="1" ht="7.2" customHeight="1" x14ac:dyDescent="0.25">
      <c r="B23" s="220"/>
      <c r="C23" s="407"/>
      <c r="D23" s="366"/>
      <c r="E23" s="197"/>
      <c r="F23" s="387"/>
      <c r="G23" s="121"/>
      <c r="H23" s="122"/>
      <c r="I23" s="121"/>
      <c r="J23" s="121"/>
      <c r="K23" s="392"/>
    </row>
    <row r="24" spans="2:11" s="167" customFormat="1" ht="35.4" customHeight="1" x14ac:dyDescent="0.25">
      <c r="B24" s="682" t="s">
        <v>1126</v>
      </c>
      <c r="C24" s="681"/>
      <c r="D24" s="681"/>
      <c r="E24" s="681"/>
      <c r="F24" s="681"/>
      <c r="G24" s="681"/>
      <c r="H24" s="681"/>
      <c r="I24" s="681"/>
      <c r="J24" s="681"/>
    </row>
    <row r="25" spans="2:11" x14ac:dyDescent="0.25">
      <c r="B25" s="156"/>
      <c r="C25" s="157"/>
      <c r="D25" s="156"/>
    </row>
  </sheetData>
  <sheetProtection algorithmName="SHA-512" hashValue="5tU0xcHcHO5ADrZlt2MOrbEKSA0kIl29tvFz+wIVPE8Mm38Izn6Ycb1ZVcehlwyt9Pl5Wj1jfZ0bxLW+9s6L3g==" saltValue="g/SJckOC6VcVbyKceDBuzQ==" spinCount="100000" sheet="1" objects="1" scenarios="1" sort="0" autoFilter="0" pivotTables="0"/>
  <mergeCells count="1">
    <mergeCell ref="B24:J24"/>
  </mergeCells>
  <pageMargins left="0.23622047244094488" right="0.23622047244094488" top="0.39370078740157483" bottom="0.39370078740157483" header="0.31496062992125984" footer="0.31496062992125984"/>
  <pageSetup paperSize="9" scale="8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J67"/>
  <sheetViews>
    <sheetView showGridLines="0" zoomScaleNormal="100" workbookViewId="0"/>
  </sheetViews>
  <sheetFormatPr defaultColWidth="9" defaultRowHeight="13.2" x14ac:dyDescent="0.25"/>
  <cols>
    <col min="1" max="1" width="2.19921875" style="7" customWidth="1"/>
    <col min="2" max="2" width="54.69921875" style="5" customWidth="1"/>
    <col min="3" max="3" width="11.69921875" style="5" customWidth="1"/>
    <col min="4" max="4" width="27.59765625" style="5" customWidth="1"/>
    <col min="5" max="5" width="11.69921875" style="5" customWidth="1"/>
    <col min="6" max="6" width="13.19921875" style="11" customWidth="1"/>
    <col min="7" max="7" width="14.69921875" style="6" customWidth="1"/>
    <col min="8" max="10" width="13.19921875" style="6" customWidth="1"/>
    <col min="11" max="16384" width="9" style="7"/>
  </cols>
  <sheetData>
    <row r="1" spans="2:10" ht="15.6" customHeight="1" x14ac:dyDescent="0.25">
      <c r="B1" s="137"/>
      <c r="C1" s="137"/>
      <c r="F1" s="408"/>
      <c r="G1" s="194"/>
      <c r="H1" s="195"/>
      <c r="I1" s="195"/>
      <c r="J1" s="195"/>
    </row>
    <row r="2" spans="2:10" ht="48" customHeight="1" x14ac:dyDescent="0.25">
      <c r="F2" s="409"/>
      <c r="G2" s="195"/>
      <c r="H2" s="410"/>
      <c r="I2" s="141"/>
      <c r="J2" s="195"/>
    </row>
    <row r="3" spans="2:10" ht="15.6" customHeight="1" x14ac:dyDescent="0.25">
      <c r="F3" s="409"/>
      <c r="G3" s="195"/>
      <c r="H3" s="410"/>
      <c r="I3" s="195"/>
      <c r="J3" s="195"/>
    </row>
    <row r="4" spans="2:10" ht="24" customHeight="1" x14ac:dyDescent="0.25">
      <c r="B4" s="152" t="s">
        <v>139</v>
      </c>
      <c r="C4" s="342"/>
      <c r="D4" s="223"/>
      <c r="E4" s="223"/>
      <c r="F4" s="411"/>
      <c r="G4" s="412"/>
      <c r="H4" s="196"/>
      <c r="I4" s="413"/>
      <c r="J4" s="413"/>
    </row>
    <row r="5" spans="2:10" ht="15.6" customHeight="1" x14ac:dyDescent="0.25">
      <c r="C5" s="223"/>
      <c r="D5" s="223"/>
      <c r="E5" s="344"/>
      <c r="F5" s="414"/>
      <c r="G5" s="196"/>
      <c r="H5" s="196"/>
      <c r="I5" s="413"/>
      <c r="J5" s="413"/>
    </row>
    <row r="6" spans="2:10" ht="19.2" customHeight="1" thickBot="1" x14ac:dyDescent="0.3">
      <c r="B6" s="380" t="s">
        <v>1127</v>
      </c>
      <c r="C6" s="415"/>
      <c r="D6" s="415"/>
      <c r="E6" s="416"/>
      <c r="F6" s="417"/>
      <c r="G6" s="418"/>
      <c r="H6" s="418"/>
      <c r="I6" s="419"/>
      <c r="J6" s="419"/>
    </row>
    <row r="7" spans="2:10" ht="15.6" customHeight="1" x14ac:dyDescent="0.25">
      <c r="B7" s="420" t="s">
        <v>991</v>
      </c>
      <c r="C7" s="421" t="s">
        <v>381</v>
      </c>
      <c r="D7" s="421" t="s">
        <v>448</v>
      </c>
      <c r="E7" s="422" t="s">
        <v>13</v>
      </c>
      <c r="F7" s="76" t="s">
        <v>993</v>
      </c>
      <c r="G7" s="423" t="s">
        <v>994</v>
      </c>
      <c r="H7" s="76" t="s">
        <v>995</v>
      </c>
      <c r="I7" s="76" t="s">
        <v>996</v>
      </c>
      <c r="J7" s="76" t="s">
        <v>997</v>
      </c>
    </row>
    <row r="8" spans="2:10" ht="15.6" customHeight="1" x14ac:dyDescent="0.25">
      <c r="B8" s="424" t="s">
        <v>1128</v>
      </c>
      <c r="C8" s="424"/>
      <c r="D8" s="424"/>
      <c r="E8" s="424"/>
      <c r="F8" s="425"/>
      <c r="G8" s="425"/>
      <c r="H8" s="425"/>
      <c r="I8" s="425"/>
      <c r="J8" s="425"/>
    </row>
    <row r="9" spans="2:10" s="1" customFormat="1" ht="15.6" customHeight="1" x14ac:dyDescent="0.25">
      <c r="B9" s="426" t="s">
        <v>1129</v>
      </c>
      <c r="C9" s="427" t="s">
        <v>1130</v>
      </c>
      <c r="D9" s="428" t="s">
        <v>1131</v>
      </c>
      <c r="E9" s="429" t="s">
        <v>144</v>
      </c>
      <c r="F9" s="430">
        <v>2264.59</v>
      </c>
      <c r="G9" s="73">
        <v>2226</v>
      </c>
      <c r="H9" s="73">
        <v>1892</v>
      </c>
      <c r="I9" s="73">
        <v>1818</v>
      </c>
      <c r="J9" s="73">
        <v>2012</v>
      </c>
    </row>
    <row r="10" spans="2:10" ht="15.6" customHeight="1" x14ac:dyDescent="0.25">
      <c r="B10" s="426" t="s">
        <v>1132</v>
      </c>
      <c r="C10" s="427" t="s">
        <v>1130</v>
      </c>
      <c r="D10" s="428" t="s">
        <v>1131</v>
      </c>
      <c r="E10" s="429" t="s">
        <v>144</v>
      </c>
      <c r="F10" s="430">
        <v>2846.9</v>
      </c>
      <c r="G10" s="73">
        <v>4426</v>
      </c>
      <c r="H10" s="73">
        <v>4945</v>
      </c>
      <c r="I10" s="73">
        <v>5775</v>
      </c>
      <c r="J10" s="73">
        <v>6323</v>
      </c>
    </row>
    <row r="11" spans="2:10" ht="15.6" customHeight="1" x14ac:dyDescent="0.35">
      <c r="B11" s="431" t="s">
        <v>1133</v>
      </c>
      <c r="C11" s="431" t="s">
        <v>1130</v>
      </c>
      <c r="D11" s="431" t="s">
        <v>1131</v>
      </c>
      <c r="E11" s="431" t="s">
        <v>144</v>
      </c>
      <c r="F11" s="432">
        <v>5111.49</v>
      </c>
      <c r="G11" s="433">
        <v>6652</v>
      </c>
      <c r="H11" s="433">
        <v>6837</v>
      </c>
      <c r="I11" s="433">
        <v>7593</v>
      </c>
      <c r="J11" s="433">
        <v>8336</v>
      </c>
    </row>
    <row r="12" spans="2:10" ht="15.6" customHeight="1" x14ac:dyDescent="0.25">
      <c r="B12" s="424" t="s">
        <v>1134</v>
      </c>
      <c r="C12" s="424"/>
      <c r="D12" s="424"/>
      <c r="E12" s="424"/>
      <c r="F12" s="425"/>
      <c r="G12" s="425"/>
      <c r="H12" s="425"/>
      <c r="I12" s="425"/>
      <c r="J12" s="425"/>
    </row>
    <row r="13" spans="2:10" ht="15.6" customHeight="1" x14ac:dyDescent="0.25">
      <c r="B13" s="426" t="s">
        <v>1135</v>
      </c>
      <c r="C13" s="427" t="s">
        <v>1130</v>
      </c>
      <c r="D13" s="428" t="s">
        <v>1131</v>
      </c>
      <c r="E13" s="429" t="s">
        <v>144</v>
      </c>
      <c r="F13" s="430">
        <v>2.2999999999999998</v>
      </c>
      <c r="G13" s="73">
        <v>2</v>
      </c>
      <c r="H13" s="73">
        <v>2</v>
      </c>
      <c r="I13" s="73">
        <v>2</v>
      </c>
      <c r="J13" s="73">
        <v>2</v>
      </c>
    </row>
    <row r="14" spans="2:10" ht="15.6" customHeight="1" x14ac:dyDescent="0.25">
      <c r="B14" s="434" t="s">
        <v>1136</v>
      </c>
      <c r="C14" s="435" t="s">
        <v>1130</v>
      </c>
      <c r="D14" s="436" t="s">
        <v>1131</v>
      </c>
      <c r="E14" s="437" t="s">
        <v>144</v>
      </c>
      <c r="F14" s="438">
        <v>0.5</v>
      </c>
      <c r="G14" s="74">
        <v>1</v>
      </c>
      <c r="H14" s="74">
        <v>1</v>
      </c>
      <c r="I14" s="74">
        <v>1</v>
      </c>
      <c r="J14" s="74">
        <v>1</v>
      </c>
    </row>
    <row r="15" spans="2:10" ht="15.6" customHeight="1" x14ac:dyDescent="0.25">
      <c r="B15" s="431" t="s">
        <v>147</v>
      </c>
      <c r="C15" s="396" t="s">
        <v>1130</v>
      </c>
      <c r="D15" s="353" t="s">
        <v>1131</v>
      </c>
      <c r="E15" s="439" t="s">
        <v>144</v>
      </c>
      <c r="F15" s="440">
        <v>2.7</v>
      </c>
      <c r="G15" s="68">
        <v>3</v>
      </c>
      <c r="H15" s="68">
        <v>3</v>
      </c>
      <c r="I15" s="68">
        <v>3</v>
      </c>
      <c r="J15" s="68">
        <v>3</v>
      </c>
    </row>
    <row r="16" spans="2:10" ht="15.6" customHeight="1" x14ac:dyDescent="0.25">
      <c r="B16" s="424" t="s">
        <v>1137</v>
      </c>
      <c r="C16" s="424"/>
      <c r="D16" s="424"/>
      <c r="E16" s="424"/>
      <c r="F16" s="425"/>
      <c r="G16" s="425"/>
      <c r="H16" s="425"/>
      <c r="I16" s="425"/>
      <c r="J16" s="425"/>
    </row>
    <row r="17" spans="2:10" s="5" customFormat="1" ht="15.6" customHeight="1" x14ac:dyDescent="0.25">
      <c r="B17" s="426" t="s">
        <v>1138</v>
      </c>
      <c r="C17" s="427" t="s">
        <v>1130</v>
      </c>
      <c r="D17" s="428"/>
      <c r="E17" s="429" t="s">
        <v>144</v>
      </c>
      <c r="F17" s="430">
        <v>325.60000000000002</v>
      </c>
      <c r="G17" s="73">
        <v>263</v>
      </c>
      <c r="H17" s="73">
        <v>163</v>
      </c>
      <c r="I17" s="73">
        <v>136</v>
      </c>
      <c r="J17" s="73">
        <v>151</v>
      </c>
    </row>
    <row r="18" spans="2:10" s="5" customFormat="1" ht="15.6" customHeight="1" x14ac:dyDescent="0.25">
      <c r="B18" s="426" t="s">
        <v>1139</v>
      </c>
      <c r="C18" s="427" t="s">
        <v>1130</v>
      </c>
      <c r="D18" s="428"/>
      <c r="E18" s="429" t="s">
        <v>144</v>
      </c>
      <c r="F18" s="430">
        <v>77.2</v>
      </c>
      <c r="G18" s="73">
        <v>124</v>
      </c>
      <c r="H18" s="73">
        <v>100</v>
      </c>
      <c r="I18" s="73">
        <v>126</v>
      </c>
      <c r="J18" s="73">
        <v>141</v>
      </c>
    </row>
    <row r="19" spans="2:10" s="5" customFormat="1" ht="15.6" customHeight="1" x14ac:dyDescent="0.25">
      <c r="B19" s="431" t="s">
        <v>150</v>
      </c>
      <c r="C19" s="431" t="s">
        <v>1130</v>
      </c>
      <c r="D19" s="431"/>
      <c r="E19" s="431" t="s">
        <v>144</v>
      </c>
      <c r="F19" s="432">
        <v>402.8</v>
      </c>
      <c r="G19" s="433">
        <v>386</v>
      </c>
      <c r="H19" s="433">
        <v>263</v>
      </c>
      <c r="I19" s="433">
        <v>262</v>
      </c>
      <c r="J19" s="433">
        <v>293</v>
      </c>
    </row>
    <row r="20" spans="2:10" s="5" customFormat="1" ht="15.6" customHeight="1" x14ac:dyDescent="0.25">
      <c r="B20" s="424" t="s">
        <v>1140</v>
      </c>
      <c r="C20" s="424"/>
      <c r="D20" s="424"/>
      <c r="E20" s="424"/>
      <c r="F20" s="425"/>
      <c r="G20" s="425"/>
      <c r="H20" s="425"/>
      <c r="I20" s="425"/>
      <c r="J20" s="425"/>
    </row>
    <row r="21" spans="2:10" s="5" customFormat="1" ht="15.6" customHeight="1" x14ac:dyDescent="0.25">
      <c r="B21" s="426" t="s">
        <v>1141</v>
      </c>
      <c r="C21" s="427" t="s">
        <v>1130</v>
      </c>
      <c r="D21" s="428"/>
      <c r="E21" s="429" t="s">
        <v>144</v>
      </c>
      <c r="F21" s="430">
        <v>6.3</v>
      </c>
      <c r="G21" s="73">
        <v>6</v>
      </c>
      <c r="H21" s="73">
        <v>13</v>
      </c>
      <c r="I21" s="73">
        <v>12</v>
      </c>
      <c r="J21" s="73">
        <v>14</v>
      </c>
    </row>
    <row r="22" spans="2:10" s="5" customFormat="1" ht="15.6" customHeight="1" x14ac:dyDescent="0.25">
      <c r="B22" s="426" t="s">
        <v>1142</v>
      </c>
      <c r="C22" s="427" t="s">
        <v>1130</v>
      </c>
      <c r="D22" s="428"/>
      <c r="E22" s="429" t="s">
        <v>144</v>
      </c>
      <c r="F22" s="430">
        <v>42</v>
      </c>
      <c r="G22" s="73">
        <v>56</v>
      </c>
      <c r="H22" s="73">
        <v>45</v>
      </c>
      <c r="I22" s="73">
        <v>57</v>
      </c>
      <c r="J22" s="73">
        <v>64</v>
      </c>
    </row>
    <row r="23" spans="2:10" s="5" customFormat="1" ht="15.6" customHeight="1" x14ac:dyDescent="0.25">
      <c r="B23" s="431" t="s">
        <v>1143</v>
      </c>
      <c r="C23" s="431" t="s">
        <v>1130</v>
      </c>
      <c r="D23" s="431"/>
      <c r="E23" s="431" t="s">
        <v>144</v>
      </c>
      <c r="F23" s="432">
        <v>48.3</v>
      </c>
      <c r="G23" s="433">
        <v>61</v>
      </c>
      <c r="H23" s="433">
        <v>58</v>
      </c>
      <c r="I23" s="433">
        <v>69</v>
      </c>
      <c r="J23" s="433">
        <v>78</v>
      </c>
    </row>
    <row r="24" spans="2:10" s="5" customFormat="1" ht="15.6" customHeight="1" x14ac:dyDescent="0.25">
      <c r="B24" s="424" t="s">
        <v>1144</v>
      </c>
      <c r="C24" s="424"/>
      <c r="D24" s="424"/>
      <c r="E24" s="424"/>
      <c r="F24" s="425"/>
      <c r="G24" s="425"/>
      <c r="H24" s="425"/>
      <c r="I24" s="425"/>
      <c r="J24" s="425"/>
    </row>
    <row r="25" spans="2:10" s="5" customFormat="1" ht="15.6" customHeight="1" x14ac:dyDescent="0.25">
      <c r="B25" s="426" t="s">
        <v>1145</v>
      </c>
      <c r="C25" s="427" t="s">
        <v>1130</v>
      </c>
      <c r="D25" s="428" t="s">
        <v>1131</v>
      </c>
      <c r="E25" s="429" t="s">
        <v>144</v>
      </c>
      <c r="F25" s="430">
        <v>16.8</v>
      </c>
      <c r="G25" s="73">
        <v>16</v>
      </c>
      <c r="H25" s="73">
        <v>14</v>
      </c>
      <c r="I25" s="73">
        <v>13</v>
      </c>
      <c r="J25" s="73">
        <v>14</v>
      </c>
    </row>
    <row r="26" spans="2:10" s="5" customFormat="1" ht="15.6" customHeight="1" x14ac:dyDescent="0.25">
      <c r="B26" s="426" t="s">
        <v>1146</v>
      </c>
      <c r="C26" s="427" t="s">
        <v>1130</v>
      </c>
      <c r="D26" s="428" t="s">
        <v>1131</v>
      </c>
      <c r="E26" s="429" t="s">
        <v>144</v>
      </c>
      <c r="F26" s="430">
        <v>86</v>
      </c>
      <c r="G26" s="73">
        <v>76</v>
      </c>
      <c r="H26" s="73">
        <v>76</v>
      </c>
      <c r="I26" s="73">
        <v>73</v>
      </c>
      <c r="J26" s="73">
        <v>74</v>
      </c>
    </row>
    <row r="27" spans="2:10" s="5" customFormat="1" ht="15.6" customHeight="1" x14ac:dyDescent="0.25">
      <c r="B27" s="431" t="s">
        <v>152</v>
      </c>
      <c r="C27" s="431" t="s">
        <v>1130</v>
      </c>
      <c r="D27" s="431" t="s">
        <v>1131</v>
      </c>
      <c r="E27" s="431" t="s">
        <v>144</v>
      </c>
      <c r="F27" s="432">
        <v>102.8</v>
      </c>
      <c r="G27" s="433">
        <v>92</v>
      </c>
      <c r="H27" s="433">
        <v>90</v>
      </c>
      <c r="I27" s="433">
        <v>86</v>
      </c>
      <c r="J27" s="433">
        <v>88</v>
      </c>
    </row>
    <row r="28" spans="2:10" s="193" customFormat="1" ht="15.6" customHeight="1" x14ac:dyDescent="0.25">
      <c r="B28" s="424" t="s">
        <v>1147</v>
      </c>
      <c r="C28" s="424"/>
      <c r="D28" s="424"/>
      <c r="E28" s="424"/>
      <c r="F28" s="425"/>
      <c r="G28" s="425"/>
      <c r="H28" s="425"/>
      <c r="I28" s="425"/>
      <c r="J28" s="425"/>
    </row>
    <row r="29" spans="2:10" s="5" customFormat="1" ht="15.6" customHeight="1" x14ac:dyDescent="0.25">
      <c r="B29" s="426" t="s">
        <v>1148</v>
      </c>
      <c r="C29" s="427" t="s">
        <v>1130</v>
      </c>
      <c r="D29" s="428"/>
      <c r="E29" s="429" t="s">
        <v>144</v>
      </c>
      <c r="F29" s="441">
        <v>0</v>
      </c>
      <c r="G29" s="75">
        <v>0</v>
      </c>
      <c r="H29" s="75">
        <v>0</v>
      </c>
      <c r="I29" s="75">
        <v>0</v>
      </c>
      <c r="J29" s="75">
        <v>0</v>
      </c>
    </row>
    <row r="30" spans="2:10" s="5" customFormat="1" ht="15.6" customHeight="1" x14ac:dyDescent="0.25">
      <c r="B30" s="426" t="s">
        <v>1149</v>
      </c>
      <c r="C30" s="427" t="s">
        <v>1130</v>
      </c>
      <c r="D30" s="428"/>
      <c r="E30" s="429" t="s">
        <v>144</v>
      </c>
      <c r="F30" s="441">
        <v>0.1</v>
      </c>
      <c r="G30" s="75">
        <v>0</v>
      </c>
      <c r="H30" s="75">
        <v>0</v>
      </c>
      <c r="I30" s="75">
        <v>0</v>
      </c>
      <c r="J30" s="75">
        <v>0</v>
      </c>
    </row>
    <row r="31" spans="2:10" s="5" customFormat="1" ht="15.6" customHeight="1" x14ac:dyDescent="0.25">
      <c r="B31" s="431" t="s">
        <v>153</v>
      </c>
      <c r="C31" s="431" t="s">
        <v>1130</v>
      </c>
      <c r="D31" s="431"/>
      <c r="E31" s="431" t="s">
        <v>144</v>
      </c>
      <c r="F31" s="442">
        <v>0.1</v>
      </c>
      <c r="G31" s="443">
        <v>0</v>
      </c>
      <c r="H31" s="443">
        <v>0</v>
      </c>
      <c r="I31" s="443">
        <v>0</v>
      </c>
      <c r="J31" s="443">
        <v>0</v>
      </c>
    </row>
    <row r="32" spans="2:10" s="193" customFormat="1" ht="15.6" customHeight="1" x14ac:dyDescent="0.25">
      <c r="B32" s="424" t="s">
        <v>1150</v>
      </c>
      <c r="C32" s="424"/>
      <c r="D32" s="424"/>
      <c r="E32" s="424"/>
      <c r="F32" s="425"/>
      <c r="G32" s="425"/>
      <c r="H32" s="425"/>
      <c r="I32" s="425"/>
      <c r="J32" s="425"/>
    </row>
    <row r="33" spans="2:10" s="193" customFormat="1" ht="15.6" customHeight="1" x14ac:dyDescent="0.25">
      <c r="B33" s="426" t="s">
        <v>1151</v>
      </c>
      <c r="C33" s="427"/>
      <c r="D33" s="428" t="s">
        <v>1131</v>
      </c>
      <c r="E33" s="429" t="s">
        <v>155</v>
      </c>
      <c r="F33" s="441">
        <v>0</v>
      </c>
      <c r="G33" s="75">
        <v>0</v>
      </c>
      <c r="H33" s="75">
        <v>0</v>
      </c>
      <c r="I33" s="75">
        <v>0</v>
      </c>
      <c r="J33" s="75">
        <v>0</v>
      </c>
    </row>
    <row r="34" spans="2:10" s="5" customFormat="1" ht="15.6" customHeight="1" x14ac:dyDescent="0.25">
      <c r="B34" s="426" t="s">
        <v>1152</v>
      </c>
      <c r="C34" s="427"/>
      <c r="D34" s="428" t="s">
        <v>1131</v>
      </c>
      <c r="E34" s="429" t="s">
        <v>155</v>
      </c>
      <c r="F34" s="441">
        <v>4.0999999999999996</v>
      </c>
      <c r="G34" s="75">
        <v>4</v>
      </c>
      <c r="H34" s="75">
        <v>4</v>
      </c>
      <c r="I34" s="75">
        <v>4</v>
      </c>
      <c r="J34" s="75">
        <v>4</v>
      </c>
    </row>
    <row r="35" spans="2:10" ht="15.6" customHeight="1" x14ac:dyDescent="0.25">
      <c r="B35" s="431" t="s">
        <v>1153</v>
      </c>
      <c r="C35" s="431"/>
      <c r="D35" s="431" t="s">
        <v>1131</v>
      </c>
      <c r="E35" s="431" t="s">
        <v>155</v>
      </c>
      <c r="F35" s="442">
        <v>4.0999999999999996</v>
      </c>
      <c r="G35" s="443">
        <v>4</v>
      </c>
      <c r="H35" s="443">
        <v>4</v>
      </c>
      <c r="I35" s="443">
        <v>4</v>
      </c>
      <c r="J35" s="443">
        <v>4</v>
      </c>
    </row>
    <row r="36" spans="2:10" s="1" customFormat="1" ht="15.6" customHeight="1" x14ac:dyDescent="0.25">
      <c r="B36" s="424" t="s">
        <v>1154</v>
      </c>
      <c r="C36" s="424"/>
      <c r="D36" s="424"/>
      <c r="E36" s="424"/>
      <c r="F36" s="425"/>
      <c r="G36" s="425"/>
      <c r="H36" s="425"/>
      <c r="I36" s="425"/>
      <c r="J36" s="425"/>
    </row>
    <row r="37" spans="2:10" s="1" customFormat="1" ht="15.6" customHeight="1" x14ac:dyDescent="0.25">
      <c r="B37" s="426" t="s">
        <v>1155</v>
      </c>
      <c r="C37" s="427"/>
      <c r="D37" s="428" t="s">
        <v>1131</v>
      </c>
      <c r="E37" s="429" t="s">
        <v>155</v>
      </c>
      <c r="F37" s="441">
        <v>0</v>
      </c>
      <c r="G37" s="75">
        <v>0</v>
      </c>
      <c r="H37" s="75">
        <v>0</v>
      </c>
      <c r="I37" s="75">
        <v>0</v>
      </c>
      <c r="J37" s="75">
        <v>0</v>
      </c>
    </row>
    <row r="38" spans="2:10" ht="15.6" customHeight="1" x14ac:dyDescent="0.25">
      <c r="B38" s="426" t="s">
        <v>1156</v>
      </c>
      <c r="C38" s="427"/>
      <c r="D38" s="428" t="s">
        <v>1131</v>
      </c>
      <c r="E38" s="429" t="s">
        <v>155</v>
      </c>
      <c r="F38" s="441">
        <v>1.9</v>
      </c>
      <c r="G38" s="75">
        <v>2</v>
      </c>
      <c r="H38" s="75">
        <v>2</v>
      </c>
      <c r="I38" s="75">
        <v>2</v>
      </c>
      <c r="J38" s="75">
        <v>2</v>
      </c>
    </row>
    <row r="39" spans="2:10" ht="15.6" customHeight="1" thickBot="1" x14ac:dyDescent="0.3">
      <c r="B39" s="444" t="s">
        <v>1157</v>
      </c>
      <c r="C39" s="444"/>
      <c r="D39" s="444" t="s">
        <v>1131</v>
      </c>
      <c r="E39" s="444" t="s">
        <v>155</v>
      </c>
      <c r="F39" s="445">
        <v>1.9</v>
      </c>
      <c r="G39" s="446">
        <v>2</v>
      </c>
      <c r="H39" s="446">
        <v>2</v>
      </c>
      <c r="I39" s="446">
        <v>2</v>
      </c>
      <c r="J39" s="446">
        <v>2</v>
      </c>
    </row>
    <row r="40" spans="2:10" ht="7.2" customHeight="1" x14ac:dyDescent="0.25">
      <c r="B40" s="447"/>
      <c r="C40" s="448"/>
      <c r="D40" s="448"/>
      <c r="E40" s="448"/>
      <c r="F40" s="449"/>
      <c r="G40" s="450"/>
      <c r="H40" s="450"/>
      <c r="I40" s="450"/>
      <c r="J40" s="450"/>
    </row>
    <row r="41" spans="2:10" s="451" customFormat="1" ht="24" customHeight="1" x14ac:dyDescent="0.25">
      <c r="B41" s="683" t="s">
        <v>1158</v>
      </c>
      <c r="C41" s="683"/>
      <c r="D41" s="683"/>
      <c r="E41" s="683"/>
      <c r="F41" s="683"/>
      <c r="G41" s="683"/>
      <c r="H41" s="683"/>
      <c r="I41" s="683"/>
      <c r="J41" s="683"/>
    </row>
    <row r="42" spans="2:10" s="1" customFormat="1" ht="13.95" customHeight="1" x14ac:dyDescent="0.25">
      <c r="B42" s="5"/>
      <c r="C42" s="5"/>
      <c r="D42" s="5"/>
      <c r="E42" s="5"/>
      <c r="F42" s="409"/>
      <c r="G42" s="195"/>
      <c r="H42" s="195"/>
      <c r="I42" s="195"/>
      <c r="J42" s="195"/>
    </row>
    <row r="43" spans="2:10" s="1" customFormat="1" ht="13.95" customHeight="1" x14ac:dyDescent="0.25">
      <c r="B43" s="5"/>
      <c r="C43" s="5"/>
      <c r="D43" s="5"/>
      <c r="E43" s="5"/>
      <c r="F43" s="11"/>
      <c r="G43" s="6"/>
      <c r="H43" s="6"/>
      <c r="I43" s="6"/>
      <c r="J43" s="6"/>
    </row>
    <row r="44" spans="2:10" ht="13.95" customHeight="1" x14ac:dyDescent="0.25"/>
    <row r="45" spans="2:10" ht="13.95" customHeight="1" x14ac:dyDescent="0.25"/>
    <row r="46" spans="2:10" s="1" customFormat="1" ht="13.95" customHeight="1" x14ac:dyDescent="0.25">
      <c r="B46" s="5"/>
      <c r="C46" s="5"/>
      <c r="D46" s="5"/>
      <c r="E46" s="5"/>
      <c r="F46" s="11"/>
      <c r="G46" s="6"/>
      <c r="H46" s="6"/>
      <c r="I46" s="6"/>
      <c r="J46" s="6"/>
    </row>
    <row r="47" spans="2:10" s="1" customFormat="1" ht="13.95" customHeight="1" x14ac:dyDescent="0.25">
      <c r="B47" s="5"/>
      <c r="C47" s="5"/>
      <c r="D47" s="5"/>
      <c r="E47" s="5"/>
      <c r="F47" s="11"/>
      <c r="G47" s="6"/>
      <c r="H47" s="6"/>
      <c r="I47" s="6"/>
      <c r="J47" s="6"/>
    </row>
    <row r="48" spans="2:10" ht="13.95" customHeight="1" x14ac:dyDescent="0.25"/>
    <row r="49" spans="2:10" ht="13.95" customHeight="1" x14ac:dyDescent="0.25"/>
    <row r="50" spans="2:10" s="1" customFormat="1" ht="13.95" customHeight="1" x14ac:dyDescent="0.25">
      <c r="B50" s="5"/>
      <c r="C50" s="5"/>
      <c r="D50" s="5"/>
      <c r="E50" s="5"/>
      <c r="F50" s="11"/>
      <c r="G50" s="6"/>
      <c r="H50" s="6"/>
      <c r="I50" s="6"/>
      <c r="J50" s="6"/>
    </row>
    <row r="51" spans="2:10" s="1" customFormat="1" ht="13.95" customHeight="1" x14ac:dyDescent="0.25">
      <c r="B51" s="5"/>
      <c r="C51" s="5"/>
      <c r="D51" s="5"/>
      <c r="E51" s="5"/>
      <c r="F51" s="11"/>
      <c r="G51" s="6"/>
      <c r="H51" s="6"/>
      <c r="I51" s="6"/>
      <c r="J51" s="6"/>
    </row>
    <row r="52" spans="2:10" ht="13.95" customHeight="1" x14ac:dyDescent="0.25"/>
    <row r="53" spans="2:10" ht="13.95" customHeight="1" x14ac:dyDescent="0.25"/>
    <row r="54" spans="2:10" s="1" customFormat="1" ht="13.95" customHeight="1" x14ac:dyDescent="0.25">
      <c r="B54" s="5"/>
      <c r="C54" s="5"/>
      <c r="D54" s="5"/>
      <c r="E54" s="5"/>
      <c r="F54" s="11"/>
      <c r="G54" s="6"/>
      <c r="H54" s="6"/>
      <c r="I54" s="6"/>
      <c r="J54" s="6"/>
    </row>
    <row r="55" spans="2:10" ht="13.95" customHeight="1" x14ac:dyDescent="0.25"/>
    <row r="56" spans="2:10" ht="13.95" customHeight="1" x14ac:dyDescent="0.25"/>
    <row r="57" spans="2:10" ht="13.95" customHeight="1" x14ac:dyDescent="0.25"/>
    <row r="58" spans="2:10" ht="13.95" customHeight="1" x14ac:dyDescent="0.25"/>
    <row r="59" spans="2:10" ht="13.95" customHeight="1" x14ac:dyDescent="0.25"/>
    <row r="60" spans="2:10" ht="13.95" customHeight="1" x14ac:dyDescent="0.25"/>
    <row r="61" spans="2:10" ht="13.95" customHeight="1" x14ac:dyDescent="0.25"/>
    <row r="62" spans="2:10" ht="13.95" customHeight="1" x14ac:dyDescent="0.25"/>
    <row r="63" spans="2:10" ht="13.95" customHeight="1" x14ac:dyDescent="0.25"/>
    <row r="64" spans="2:10" ht="13.95" customHeight="1" x14ac:dyDescent="0.25"/>
    <row r="65" ht="13.95" customHeight="1" x14ac:dyDescent="0.25"/>
    <row r="66" ht="13.95" customHeight="1" x14ac:dyDescent="0.25"/>
    <row r="67" ht="13.95" customHeight="1" x14ac:dyDescent="0.25"/>
  </sheetData>
  <sheetProtection algorithmName="SHA-512" hashValue="jMqSP2z3Co0L4WjY6z1BsHY5ZVNQBp5P6Qp2+NqgXQb8FF+3ugFvqoxyD/L8ywWC/ZWj1k65QzEseCcxtEVi2g==" saltValue="9/uafpbG1dKNnn19d+1W4g==" spinCount="100000" sheet="1" objects="1" scenarios="1" sort="0" autoFilter="0" pivotTables="0"/>
  <mergeCells count="1">
    <mergeCell ref="B41:J41"/>
  </mergeCells>
  <pageMargins left="0.23622047244094491" right="0.23622047244094491" top="0.39370078740157483" bottom="0.39370078740157483" header="0.31496062992125984" footer="0.31496062992125984"/>
  <pageSetup paperSize="9" scale="7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pageSetUpPr fitToPage="1"/>
  </sheetPr>
  <dimension ref="B1:I27"/>
  <sheetViews>
    <sheetView showGridLines="0" zoomScaleNormal="100" workbookViewId="0"/>
  </sheetViews>
  <sheetFormatPr defaultColWidth="9" defaultRowHeight="13.2" x14ac:dyDescent="0.25"/>
  <cols>
    <col min="1" max="1" width="2.19921875" style="7" customWidth="1"/>
    <col min="2" max="2" width="47.3984375" style="7" customWidth="1"/>
    <col min="3" max="6" width="11.69921875" style="7" customWidth="1"/>
    <col min="7" max="7" width="11.69921875" style="452" customWidth="1"/>
    <col min="8" max="9" width="11.69921875" style="7" customWidth="1"/>
    <col min="10" max="16384" width="9" style="7"/>
  </cols>
  <sheetData>
    <row r="1" spans="2:9" ht="15" customHeight="1" x14ac:dyDescent="0.25">
      <c r="B1" s="5"/>
      <c r="C1" s="195"/>
      <c r="D1" s="193"/>
      <c r="E1" s="5"/>
      <c r="F1" s="5"/>
      <c r="G1" s="195"/>
      <c r="H1" s="5"/>
      <c r="I1" s="5"/>
    </row>
    <row r="2" spans="2:9" ht="47.4" customHeight="1" x14ac:dyDescent="0.25">
      <c r="B2" s="5"/>
      <c r="C2" s="293"/>
      <c r="H2" s="141"/>
    </row>
    <row r="3" spans="2:9" ht="15" customHeight="1" x14ac:dyDescent="0.25">
      <c r="B3" s="5"/>
      <c r="C3" s="293"/>
    </row>
    <row r="4" spans="2:9" ht="15" customHeight="1" x14ac:dyDescent="0.25">
      <c r="B4" s="152" t="s">
        <v>157</v>
      </c>
      <c r="C4" s="293"/>
    </row>
    <row r="5" spans="2:9" ht="15" customHeight="1" x14ac:dyDescent="0.25">
      <c r="B5" s="453"/>
      <c r="C5" s="293"/>
    </row>
    <row r="6" spans="2:9" ht="15" customHeight="1" thickBot="1" x14ac:dyDescent="0.3">
      <c r="B6" s="380" t="s">
        <v>158</v>
      </c>
      <c r="C6" s="293"/>
      <c r="I6" s="454"/>
    </row>
    <row r="7" spans="2:9" s="12" customFormat="1" ht="15" customHeight="1" x14ac:dyDescent="0.25">
      <c r="B7" s="420" t="s">
        <v>991</v>
      </c>
      <c r="C7" s="422" t="s">
        <v>381</v>
      </c>
      <c r="D7" s="422" t="s">
        <v>448</v>
      </c>
      <c r="E7" s="422" t="s">
        <v>1159</v>
      </c>
      <c r="F7" s="455" t="s">
        <v>992</v>
      </c>
      <c r="G7" s="76" t="s">
        <v>993</v>
      </c>
      <c r="H7" s="455" t="s">
        <v>994</v>
      </c>
      <c r="I7" s="455" t="s">
        <v>995</v>
      </c>
    </row>
    <row r="8" spans="2:9" s="12" customFormat="1" ht="15" customHeight="1" x14ac:dyDescent="0.25">
      <c r="B8" s="205" t="s">
        <v>158</v>
      </c>
      <c r="C8" s="206"/>
      <c r="D8" s="206"/>
      <c r="E8" s="205"/>
      <c r="F8" s="205"/>
      <c r="G8" s="93"/>
      <c r="H8" s="92"/>
      <c r="I8" s="92"/>
    </row>
    <row r="9" spans="2:9" s="12" customFormat="1" ht="15" customHeight="1" thickBot="1" x14ac:dyDescent="0.3">
      <c r="B9" s="456" t="s">
        <v>1160</v>
      </c>
      <c r="C9" s="457"/>
      <c r="D9" s="457"/>
      <c r="E9" s="230" t="s">
        <v>21</v>
      </c>
      <c r="F9" s="458">
        <v>10848</v>
      </c>
      <c r="G9" s="83">
        <v>10538</v>
      </c>
      <c r="H9" s="77">
        <v>9936</v>
      </c>
      <c r="I9" s="77">
        <v>8600</v>
      </c>
    </row>
    <row r="10" spans="2:9" ht="15" customHeight="1" x14ac:dyDescent="0.25">
      <c r="C10" s="459"/>
      <c r="D10" s="351"/>
      <c r="E10" s="220"/>
      <c r="F10" s="220"/>
      <c r="G10" s="78"/>
    </row>
    <row r="11" spans="2:9" ht="15" customHeight="1" thickBot="1" x14ac:dyDescent="0.3">
      <c r="B11" s="460" t="s">
        <v>1161</v>
      </c>
      <c r="C11" s="461"/>
      <c r="D11" s="454"/>
      <c r="E11" s="454"/>
      <c r="F11" s="454"/>
      <c r="G11" s="79"/>
    </row>
    <row r="12" spans="2:9" s="12" customFormat="1" ht="15" customHeight="1" x14ac:dyDescent="0.25">
      <c r="B12" s="420" t="s">
        <v>991</v>
      </c>
      <c r="C12" s="422" t="s">
        <v>381</v>
      </c>
      <c r="D12" s="422" t="s">
        <v>448</v>
      </c>
      <c r="E12" s="422" t="s">
        <v>1159</v>
      </c>
      <c r="F12" s="455" t="s">
        <v>992</v>
      </c>
      <c r="G12" s="76" t="s">
        <v>993</v>
      </c>
      <c r="H12" s="462" t="s">
        <v>994</v>
      </c>
      <c r="I12" s="462" t="s">
        <v>995</v>
      </c>
    </row>
    <row r="13" spans="2:9" s="12" customFormat="1" ht="15" customHeight="1" x14ac:dyDescent="0.25">
      <c r="B13" s="224" t="s">
        <v>460</v>
      </c>
      <c r="C13" s="210"/>
      <c r="D13" s="210"/>
      <c r="E13" s="463" t="s">
        <v>329</v>
      </c>
      <c r="F13" s="464">
        <v>975500</v>
      </c>
      <c r="G13" s="80">
        <v>371394</v>
      </c>
      <c r="H13" s="243"/>
      <c r="I13" s="243"/>
    </row>
    <row r="14" spans="2:9" s="12" customFormat="1" ht="15" customHeight="1" x14ac:dyDescent="0.25">
      <c r="B14" s="224" t="s">
        <v>1162</v>
      </c>
      <c r="C14" s="210"/>
      <c r="D14" s="210"/>
      <c r="E14" s="463" t="s">
        <v>329</v>
      </c>
      <c r="F14" s="464">
        <v>101350</v>
      </c>
      <c r="G14" s="80">
        <v>346000</v>
      </c>
    </row>
    <row r="15" spans="2:9" s="12" customFormat="1" ht="15" customHeight="1" x14ac:dyDescent="0.25">
      <c r="B15" s="465" t="s">
        <v>172</v>
      </c>
      <c r="C15" s="466"/>
      <c r="D15" s="466"/>
      <c r="E15" s="467" t="s">
        <v>329</v>
      </c>
      <c r="F15" s="468">
        <v>7430</v>
      </c>
      <c r="G15" s="81">
        <v>15000</v>
      </c>
    </row>
    <row r="16" spans="2:9" s="12" customFormat="1" ht="15" customHeight="1" thickBot="1" x14ac:dyDescent="0.3">
      <c r="B16" s="469" t="s">
        <v>1163</v>
      </c>
      <c r="C16" s="218"/>
      <c r="D16" s="218"/>
      <c r="E16" s="470" t="s">
        <v>329</v>
      </c>
      <c r="F16" s="471">
        <f>SUBTOTAL(9,F13:F15)</f>
        <v>1084280</v>
      </c>
      <c r="G16" s="82">
        <f>SUBTOTAL(9,G13:G15)</f>
        <v>732394</v>
      </c>
    </row>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sheetData>
  <sheetProtection algorithmName="SHA-512" hashValue="z8dnIXKj9YRfyk7SXBaYIlK5ThsvWx9Jct/++tRk/JLCTmBJ4v3rNSlOMApcwj5YOzdxKzzv1oFAEUYvN7ZXmg==" saltValue="Nzi6elp9SIzvHbnP2GwEeA==" spinCount="100000" sheet="1" objects="1" scenarios="1" sort="0" autoFilter="0" pivotTables="0"/>
  <pageMargins left="0.23622047244094491" right="0.23622047244094491" top="0.39370078740157483" bottom="0.39370078740157483" header="0.31496062992125984" footer="0.31496062992125984"/>
  <pageSetup paperSize="9" scale="99" orientation="landscape" r:id="rId1"/>
  <colBreaks count="1" manualBreakCount="1">
    <brk id="9" max="1048575" man="1"/>
  </colBreaks>
  <ignoredErrors>
    <ignoredError sqref="F16"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B1:T135"/>
  <sheetViews>
    <sheetView showGridLines="0" zoomScaleNormal="100" workbookViewId="0"/>
  </sheetViews>
  <sheetFormatPr defaultColWidth="9" defaultRowHeight="15" customHeight="1" x14ac:dyDescent="0.25"/>
  <cols>
    <col min="1" max="1" width="2.19921875" style="12" customWidth="1"/>
    <col min="2" max="2" width="51.19921875" style="198" customWidth="1"/>
    <col min="3" max="3" width="22.3984375" style="153" customWidth="1"/>
    <col min="4" max="4" width="8.8984375" style="153" customWidth="1"/>
    <col min="5" max="5" width="25.59765625" style="153" customWidth="1"/>
    <col min="6" max="6" width="10.69921875" style="12" customWidth="1"/>
    <col min="7" max="11" width="10.69921875" style="351" customWidth="1"/>
    <col min="12" max="15" width="10.69921875" style="126" customWidth="1"/>
    <col min="16" max="16" width="10.69921875" style="351" customWidth="1"/>
    <col min="17" max="17" width="10.69921875" style="167" customWidth="1"/>
    <col min="18" max="18" width="9" style="12" customWidth="1"/>
    <col min="19" max="16384" width="9" style="12"/>
  </cols>
  <sheetData>
    <row r="1" spans="2:17" ht="15.6" customHeight="1" x14ac:dyDescent="0.25">
      <c r="C1" s="198"/>
      <c r="D1" s="198"/>
      <c r="E1" s="198"/>
      <c r="F1" s="198"/>
      <c r="G1" s="197"/>
      <c r="H1" s="242"/>
      <c r="I1" s="242"/>
      <c r="J1" s="242"/>
      <c r="K1" s="242"/>
      <c r="L1" s="242"/>
    </row>
    <row r="2" spans="2:17" ht="48" customHeight="1" x14ac:dyDescent="0.25">
      <c r="C2" s="198"/>
      <c r="D2" s="198"/>
      <c r="E2" s="198"/>
      <c r="G2" s="12"/>
      <c r="H2" s="243"/>
      <c r="I2" s="243"/>
      <c r="J2" s="243"/>
      <c r="K2" s="243"/>
      <c r="L2" s="243"/>
      <c r="P2" s="141"/>
    </row>
    <row r="3" spans="2:17" ht="15" customHeight="1" x14ac:dyDescent="0.25">
      <c r="C3" s="198"/>
      <c r="D3" s="198"/>
      <c r="E3" s="198"/>
      <c r="G3" s="12"/>
      <c r="H3" s="243"/>
      <c r="I3" s="243"/>
      <c r="J3" s="243"/>
      <c r="K3" s="243"/>
      <c r="L3" s="243"/>
    </row>
    <row r="4" spans="2:17" ht="24" customHeight="1" x14ac:dyDescent="0.25">
      <c r="B4" s="152" t="s">
        <v>175</v>
      </c>
      <c r="C4" s="198"/>
      <c r="D4" s="198"/>
      <c r="E4" s="198"/>
      <c r="G4" s="12"/>
      <c r="H4" s="243"/>
      <c r="I4" s="243"/>
      <c r="J4" s="243"/>
      <c r="K4" s="243"/>
      <c r="L4" s="243"/>
    </row>
    <row r="5" spans="2:17" ht="15.6" customHeight="1" x14ac:dyDescent="0.25">
      <c r="B5" s="244"/>
      <c r="C5" s="198"/>
      <c r="D5" s="198"/>
      <c r="E5" s="198"/>
      <c r="G5" s="12"/>
      <c r="H5" s="243"/>
      <c r="I5" s="243"/>
      <c r="J5" s="243"/>
      <c r="K5" s="243"/>
      <c r="L5" s="243"/>
    </row>
    <row r="6" spans="2:17" ht="15.6" customHeight="1" thickBot="1" x14ac:dyDescent="0.3">
      <c r="B6" s="278" t="s">
        <v>176</v>
      </c>
      <c r="C6" s="198"/>
      <c r="D6" s="198"/>
      <c r="E6" s="198"/>
      <c r="G6" s="12"/>
      <c r="H6" s="243"/>
      <c r="I6" s="243"/>
      <c r="J6" s="243"/>
      <c r="K6" s="243"/>
      <c r="O6" s="167"/>
      <c r="P6" s="167"/>
    </row>
    <row r="7" spans="2:17" ht="15.6" customHeight="1" x14ac:dyDescent="0.25">
      <c r="B7" s="420"/>
      <c r="C7" s="690" t="s">
        <v>381</v>
      </c>
      <c r="D7" s="690" t="s">
        <v>448</v>
      </c>
      <c r="E7" s="693" t="s">
        <v>1164</v>
      </c>
      <c r="F7" s="696" t="s">
        <v>992</v>
      </c>
      <c r="G7" s="684"/>
      <c r="H7" s="684"/>
      <c r="I7" s="684"/>
      <c r="J7" s="684"/>
      <c r="K7" s="697"/>
      <c r="L7" s="696" t="s">
        <v>993</v>
      </c>
      <c r="M7" s="684"/>
      <c r="N7" s="684"/>
      <c r="O7" s="684"/>
      <c r="P7" s="684"/>
      <c r="Q7" s="684"/>
    </row>
    <row r="8" spans="2:17" ht="19.95" customHeight="1" x14ac:dyDescent="0.25">
      <c r="B8" s="472" t="s">
        <v>991</v>
      </c>
      <c r="C8" s="691"/>
      <c r="D8" s="691"/>
      <c r="E8" s="694"/>
      <c r="F8" s="716" t="s">
        <v>1165</v>
      </c>
      <c r="G8" s="717"/>
      <c r="H8" s="717" t="s">
        <v>1166</v>
      </c>
      <c r="I8" s="717"/>
      <c r="J8" s="717"/>
      <c r="K8" s="714" t="s">
        <v>1167</v>
      </c>
      <c r="L8" s="716" t="s">
        <v>1165</v>
      </c>
      <c r="M8" s="717"/>
      <c r="N8" s="717" t="s">
        <v>1166</v>
      </c>
      <c r="O8" s="717"/>
      <c r="P8" s="717"/>
      <c r="Q8" s="713" t="s">
        <v>1168</v>
      </c>
    </row>
    <row r="9" spans="2:17" ht="19.95" customHeight="1" x14ac:dyDescent="0.25">
      <c r="B9" s="476"/>
      <c r="C9" s="692"/>
      <c r="D9" s="692"/>
      <c r="E9" s="695"/>
      <c r="F9" s="478" t="s">
        <v>1169</v>
      </c>
      <c r="G9" s="479" t="s">
        <v>1170</v>
      </c>
      <c r="H9" s="479" t="s">
        <v>1171</v>
      </c>
      <c r="I9" s="480" t="s">
        <v>1172</v>
      </c>
      <c r="J9" s="480" t="s">
        <v>1173</v>
      </c>
      <c r="K9" s="715"/>
      <c r="L9" s="474" t="s">
        <v>1169</v>
      </c>
      <c r="M9" s="475" t="s">
        <v>1170</v>
      </c>
      <c r="N9" s="475" t="s">
        <v>1171</v>
      </c>
      <c r="O9" s="84" t="s">
        <v>1172</v>
      </c>
      <c r="P9" s="84" t="s">
        <v>1173</v>
      </c>
      <c r="Q9" s="713"/>
    </row>
    <row r="10" spans="2:17" ht="15.6" customHeight="1" x14ac:dyDescent="0.25">
      <c r="B10" s="481" t="s">
        <v>1174</v>
      </c>
      <c r="C10" s="209" t="s">
        <v>1175</v>
      </c>
      <c r="D10" s="209"/>
      <c r="E10" s="209" t="s">
        <v>1176</v>
      </c>
      <c r="F10" s="482">
        <v>63</v>
      </c>
      <c r="G10" s="482">
        <v>37</v>
      </c>
      <c r="H10" s="483">
        <v>0</v>
      </c>
      <c r="I10" s="483">
        <v>0</v>
      </c>
      <c r="J10" s="483">
        <v>100</v>
      </c>
      <c r="K10" s="483">
        <v>0</v>
      </c>
      <c r="L10" s="484">
        <v>63</v>
      </c>
      <c r="M10" s="484">
        <v>37</v>
      </c>
      <c r="N10" s="484">
        <v>0</v>
      </c>
      <c r="O10" s="484">
        <v>0</v>
      </c>
      <c r="P10" s="484">
        <v>100</v>
      </c>
      <c r="Q10" s="485">
        <v>0</v>
      </c>
    </row>
    <row r="11" spans="2:17" ht="15.6" customHeight="1" x14ac:dyDescent="0.25">
      <c r="B11" s="481" t="s">
        <v>1177</v>
      </c>
      <c r="C11" s="209" t="s">
        <v>1175</v>
      </c>
      <c r="D11" s="209"/>
      <c r="E11" s="209" t="s">
        <v>1178</v>
      </c>
      <c r="F11" s="482">
        <v>71</v>
      </c>
      <c r="G11" s="482">
        <v>29</v>
      </c>
      <c r="H11" s="483">
        <v>8</v>
      </c>
      <c r="I11" s="483">
        <v>58</v>
      </c>
      <c r="J11" s="483">
        <v>34</v>
      </c>
      <c r="K11" s="483" t="s">
        <v>1179</v>
      </c>
      <c r="L11" s="484">
        <v>71</v>
      </c>
      <c r="M11" s="484">
        <v>29</v>
      </c>
      <c r="N11" s="484">
        <v>7.2</v>
      </c>
      <c r="O11" s="484">
        <v>59</v>
      </c>
      <c r="P11" s="484">
        <v>33.799999999999997</v>
      </c>
      <c r="Q11" s="485" t="s">
        <v>1179</v>
      </c>
    </row>
    <row r="12" spans="2:17" ht="15.6" customHeight="1" x14ac:dyDescent="0.25">
      <c r="B12" s="486" t="s">
        <v>1180</v>
      </c>
      <c r="C12" s="209" t="s">
        <v>1181</v>
      </c>
      <c r="D12" s="209"/>
      <c r="E12" s="209" t="s">
        <v>1178</v>
      </c>
      <c r="F12" s="482">
        <v>71</v>
      </c>
      <c r="G12" s="482">
        <v>29</v>
      </c>
      <c r="H12" s="482">
        <v>0</v>
      </c>
      <c r="I12" s="482">
        <v>43</v>
      </c>
      <c r="J12" s="482">
        <v>57</v>
      </c>
      <c r="K12" s="482">
        <v>0</v>
      </c>
      <c r="L12" s="484">
        <v>63</v>
      </c>
      <c r="M12" s="484">
        <v>37</v>
      </c>
      <c r="N12" s="484">
        <v>0</v>
      </c>
      <c r="O12" s="484">
        <v>50</v>
      </c>
      <c r="P12" s="484">
        <v>50</v>
      </c>
      <c r="Q12" s="485">
        <v>0</v>
      </c>
    </row>
    <row r="13" spans="2:17" ht="15.6" customHeight="1" x14ac:dyDescent="0.25">
      <c r="B13" s="486" t="s">
        <v>1182</v>
      </c>
      <c r="C13" s="209" t="s">
        <v>1181</v>
      </c>
      <c r="D13" s="209"/>
      <c r="E13" s="209" t="s">
        <v>1178</v>
      </c>
      <c r="F13" s="482">
        <v>71</v>
      </c>
      <c r="G13" s="482">
        <v>29</v>
      </c>
      <c r="H13" s="482">
        <v>0</v>
      </c>
      <c r="I13" s="482">
        <v>66</v>
      </c>
      <c r="J13" s="482">
        <v>34</v>
      </c>
      <c r="K13" s="482">
        <v>0</v>
      </c>
      <c r="L13" s="484">
        <v>75</v>
      </c>
      <c r="M13" s="484">
        <v>25</v>
      </c>
      <c r="N13" s="484">
        <v>0</v>
      </c>
      <c r="O13" s="484">
        <v>60</v>
      </c>
      <c r="P13" s="484">
        <v>40</v>
      </c>
      <c r="Q13" s="485">
        <v>0</v>
      </c>
    </row>
    <row r="14" spans="2:17" ht="15.6" customHeight="1" x14ac:dyDescent="0.25">
      <c r="B14" s="486" t="s">
        <v>1183</v>
      </c>
      <c r="C14" s="209" t="s">
        <v>1181</v>
      </c>
      <c r="D14" s="209"/>
      <c r="E14" s="209" t="s">
        <v>1178</v>
      </c>
      <c r="F14" s="482">
        <v>71</v>
      </c>
      <c r="G14" s="482">
        <v>29</v>
      </c>
      <c r="H14" s="482">
        <v>9</v>
      </c>
      <c r="I14" s="482">
        <v>58</v>
      </c>
      <c r="J14" s="482">
        <v>33</v>
      </c>
      <c r="K14" s="483" t="s">
        <v>1179</v>
      </c>
      <c r="L14" s="484">
        <v>71</v>
      </c>
      <c r="M14" s="484">
        <v>29</v>
      </c>
      <c r="N14" s="484">
        <v>8</v>
      </c>
      <c r="O14" s="484">
        <v>59</v>
      </c>
      <c r="P14" s="484">
        <v>33</v>
      </c>
      <c r="Q14" s="485" t="s">
        <v>1179</v>
      </c>
    </row>
    <row r="15" spans="2:17" ht="15.6" customHeight="1" x14ac:dyDescent="0.25">
      <c r="B15" s="316" t="s">
        <v>1184</v>
      </c>
      <c r="C15" s="487"/>
      <c r="D15" s="487"/>
      <c r="E15" s="488"/>
      <c r="F15" s="489"/>
      <c r="G15" s="490"/>
      <c r="H15" s="490"/>
      <c r="I15" s="490"/>
      <c r="J15" s="490"/>
      <c r="K15" s="490"/>
      <c r="L15" s="491"/>
      <c r="M15" s="492"/>
      <c r="N15" s="492"/>
      <c r="O15" s="492"/>
      <c r="P15" s="492"/>
      <c r="Q15" s="317"/>
    </row>
    <row r="16" spans="2:17" ht="15.6" customHeight="1" x14ac:dyDescent="0.25">
      <c r="B16" s="481" t="s">
        <v>1185</v>
      </c>
      <c r="C16" s="209" t="s">
        <v>1181</v>
      </c>
      <c r="D16" s="209"/>
      <c r="E16" s="209" t="s">
        <v>1186</v>
      </c>
      <c r="F16" s="482">
        <v>76</v>
      </c>
      <c r="G16" s="482">
        <v>24</v>
      </c>
      <c r="H16" s="483">
        <v>8</v>
      </c>
      <c r="I16" s="483">
        <v>56</v>
      </c>
      <c r="J16" s="483">
        <v>36</v>
      </c>
      <c r="K16" s="483" t="s">
        <v>1179</v>
      </c>
      <c r="L16" s="484">
        <v>77</v>
      </c>
      <c r="M16" s="484">
        <v>23</v>
      </c>
      <c r="N16" s="484">
        <v>7</v>
      </c>
      <c r="O16" s="484">
        <v>57</v>
      </c>
      <c r="P16" s="484">
        <v>36</v>
      </c>
      <c r="Q16" s="485" t="s">
        <v>1179</v>
      </c>
    </row>
    <row r="17" spans="2:18" ht="15.6" customHeight="1" thickBot="1" x14ac:dyDescent="0.3">
      <c r="B17" s="493" t="s">
        <v>1187</v>
      </c>
      <c r="C17" s="230" t="s">
        <v>1181</v>
      </c>
      <c r="D17" s="230"/>
      <c r="E17" s="230" t="s">
        <v>1186</v>
      </c>
      <c r="F17" s="494">
        <v>53</v>
      </c>
      <c r="G17" s="494">
        <v>47</v>
      </c>
      <c r="H17" s="495">
        <v>8</v>
      </c>
      <c r="I17" s="495">
        <v>66</v>
      </c>
      <c r="J17" s="495">
        <v>26</v>
      </c>
      <c r="K17" s="495" t="s">
        <v>1179</v>
      </c>
      <c r="L17" s="496">
        <v>53</v>
      </c>
      <c r="M17" s="496">
        <v>47</v>
      </c>
      <c r="N17" s="496">
        <v>8</v>
      </c>
      <c r="O17" s="496">
        <v>65</v>
      </c>
      <c r="P17" s="496">
        <v>27</v>
      </c>
      <c r="Q17" s="497">
        <v>0</v>
      </c>
    </row>
    <row r="18" spans="2:18" ht="7.2" customHeight="1" x14ac:dyDescent="0.25"/>
    <row r="19" spans="2:18" ht="15" customHeight="1" x14ac:dyDescent="0.25">
      <c r="B19" s="681" t="s">
        <v>1188</v>
      </c>
      <c r="C19" s="681"/>
      <c r="D19" s="681"/>
      <c r="E19" s="681"/>
      <c r="F19" s="681"/>
      <c r="G19" s="681"/>
      <c r="H19" s="681"/>
      <c r="I19" s="681"/>
      <c r="J19" s="681"/>
      <c r="K19" s="681"/>
      <c r="L19" s="681"/>
      <c r="M19" s="681"/>
      <c r="N19" s="681"/>
      <c r="O19" s="681"/>
      <c r="P19" s="681"/>
      <c r="Q19" s="681"/>
    </row>
    <row r="20" spans="2:18" ht="15.6" customHeight="1" x14ac:dyDescent="0.25"/>
    <row r="21" spans="2:18" ht="15.6" customHeight="1" thickBot="1" x14ac:dyDescent="0.3">
      <c r="B21" s="278" t="s">
        <v>1189</v>
      </c>
      <c r="C21" s="498"/>
      <c r="D21" s="498"/>
      <c r="E21" s="198"/>
      <c r="F21" s="499"/>
      <c r="G21" s="499"/>
      <c r="H21" s="500"/>
      <c r="I21" s="500"/>
      <c r="J21" s="500"/>
      <c r="K21" s="500"/>
      <c r="L21" s="501"/>
      <c r="M21" s="501"/>
      <c r="N21" s="501"/>
      <c r="O21" s="502"/>
      <c r="P21" s="502"/>
      <c r="Q21" s="502"/>
    </row>
    <row r="22" spans="2:18" ht="15.6" customHeight="1" x14ac:dyDescent="0.25">
      <c r="B22" s="420" t="s">
        <v>991</v>
      </c>
      <c r="C22" s="422" t="s">
        <v>1190</v>
      </c>
      <c r="D22" s="422" t="s">
        <v>448</v>
      </c>
      <c r="E22" s="422" t="s">
        <v>1164</v>
      </c>
      <c r="F22" s="422"/>
      <c r="G22" s="503" t="s">
        <v>13</v>
      </c>
      <c r="H22" s="698" t="s">
        <v>992</v>
      </c>
      <c r="I22" s="698"/>
      <c r="J22" s="684" t="s">
        <v>993</v>
      </c>
      <c r="K22" s="684"/>
      <c r="L22" s="684" t="s">
        <v>994</v>
      </c>
      <c r="M22" s="684"/>
      <c r="N22" s="698" t="s">
        <v>995</v>
      </c>
      <c r="O22" s="698"/>
      <c r="P22" s="684" t="s">
        <v>996</v>
      </c>
      <c r="Q22" s="684"/>
      <c r="R22" s="504"/>
    </row>
    <row r="23" spans="2:18" ht="15.6" customHeight="1" x14ac:dyDescent="0.25">
      <c r="B23" s="205" t="s">
        <v>182</v>
      </c>
      <c r="C23" s="488"/>
      <c r="D23" s="488"/>
      <c r="E23" s="488"/>
      <c r="F23" s="505"/>
      <c r="G23" s="506"/>
      <c r="H23" s="507" t="s">
        <v>1191</v>
      </c>
      <c r="I23" s="508" t="s">
        <v>1192</v>
      </c>
      <c r="J23" s="507" t="s">
        <v>1191</v>
      </c>
      <c r="K23" s="508" t="s">
        <v>1192</v>
      </c>
      <c r="L23" s="507" t="s">
        <v>1191</v>
      </c>
      <c r="M23" s="508" t="s">
        <v>1192</v>
      </c>
      <c r="N23" s="507" t="s">
        <v>1191</v>
      </c>
      <c r="O23" s="508" t="s">
        <v>1192</v>
      </c>
      <c r="P23" s="506" t="s">
        <v>1191</v>
      </c>
      <c r="Q23" s="506" t="s">
        <v>1192</v>
      </c>
      <c r="R23" s="509"/>
    </row>
    <row r="24" spans="2:18" ht="15.6" customHeight="1" x14ac:dyDescent="0.25">
      <c r="B24" s="210" t="s">
        <v>1193</v>
      </c>
      <c r="C24" s="210" t="s">
        <v>1181</v>
      </c>
      <c r="D24" s="210"/>
      <c r="E24" s="210" t="s">
        <v>1194</v>
      </c>
      <c r="F24" s="510"/>
      <c r="G24" s="511" t="s">
        <v>73</v>
      </c>
      <c r="H24" s="512">
        <v>63</v>
      </c>
      <c r="I24" s="513">
        <v>37</v>
      </c>
      <c r="J24" s="87">
        <v>63</v>
      </c>
      <c r="K24" s="86">
        <v>37</v>
      </c>
      <c r="L24" s="87">
        <v>57</v>
      </c>
      <c r="M24" s="86">
        <v>43</v>
      </c>
      <c r="N24" s="87">
        <v>67</v>
      </c>
      <c r="O24" s="86">
        <v>33</v>
      </c>
      <c r="P24" s="85">
        <v>57</v>
      </c>
      <c r="Q24" s="85">
        <v>43</v>
      </c>
      <c r="R24" s="514"/>
    </row>
    <row r="25" spans="2:18" ht="15.6" customHeight="1" x14ac:dyDescent="0.25">
      <c r="B25" s="316" t="s">
        <v>1195</v>
      </c>
      <c r="C25" s="487"/>
      <c r="D25" s="487"/>
      <c r="E25" s="488"/>
      <c r="F25" s="515" t="s">
        <v>1196</v>
      </c>
      <c r="G25" s="516"/>
      <c r="H25" s="688" t="s">
        <v>1192</v>
      </c>
      <c r="I25" s="689"/>
      <c r="J25" s="699" t="s">
        <v>1192</v>
      </c>
      <c r="K25" s="700"/>
      <c r="L25" s="699" t="s">
        <v>1192</v>
      </c>
      <c r="M25" s="700"/>
      <c r="N25" s="699" t="s">
        <v>1192</v>
      </c>
      <c r="O25" s="700"/>
      <c r="P25" s="701" t="s">
        <v>1192</v>
      </c>
      <c r="Q25" s="701"/>
      <c r="R25" s="509"/>
    </row>
    <row r="26" spans="2:18" ht="15.6" customHeight="1" x14ac:dyDescent="0.25">
      <c r="B26" s="486" t="s">
        <v>186</v>
      </c>
      <c r="C26" s="209"/>
      <c r="D26" s="209"/>
      <c r="E26" s="209" t="s">
        <v>1197</v>
      </c>
      <c r="F26" s="517">
        <v>0.4</v>
      </c>
      <c r="G26" s="518" t="s">
        <v>73</v>
      </c>
      <c r="H26" s="704">
        <v>29.5</v>
      </c>
      <c r="I26" s="705"/>
      <c r="J26" s="708">
        <v>29.3</v>
      </c>
      <c r="K26" s="709"/>
      <c r="L26" s="720">
        <v>29.6</v>
      </c>
      <c r="M26" s="721"/>
      <c r="N26" s="720">
        <v>29</v>
      </c>
      <c r="O26" s="721"/>
      <c r="P26" s="722">
        <v>27</v>
      </c>
      <c r="Q26" s="722"/>
      <c r="R26" s="519"/>
    </row>
    <row r="27" spans="2:18" ht="15.6" customHeight="1" x14ac:dyDescent="0.25">
      <c r="B27" s="486" t="s">
        <v>190</v>
      </c>
      <c r="C27" s="209"/>
      <c r="D27" s="209"/>
      <c r="E27" s="209" t="s">
        <v>1197</v>
      </c>
      <c r="F27" s="517">
        <v>0.3</v>
      </c>
      <c r="G27" s="518" t="s">
        <v>73</v>
      </c>
      <c r="H27" s="704">
        <v>30.4</v>
      </c>
      <c r="I27" s="705"/>
      <c r="J27" s="708">
        <v>26.7</v>
      </c>
      <c r="K27" s="709"/>
      <c r="L27" s="720">
        <v>19.8</v>
      </c>
      <c r="M27" s="721"/>
      <c r="N27" s="720">
        <v>19</v>
      </c>
      <c r="O27" s="721"/>
      <c r="P27" s="722">
        <v>17</v>
      </c>
      <c r="Q27" s="722"/>
      <c r="R27" s="519"/>
    </row>
    <row r="28" spans="2:18" ht="15.6" customHeight="1" x14ac:dyDescent="0.25">
      <c r="B28" s="486" t="s">
        <v>194</v>
      </c>
      <c r="C28" s="209"/>
      <c r="D28" s="209"/>
      <c r="E28" s="209" t="s">
        <v>1197</v>
      </c>
      <c r="F28" s="517">
        <v>0.5</v>
      </c>
      <c r="G28" s="518" t="s">
        <v>73</v>
      </c>
      <c r="H28" s="704">
        <v>39.6</v>
      </c>
      <c r="I28" s="705"/>
      <c r="J28" s="708">
        <v>42</v>
      </c>
      <c r="K28" s="709"/>
      <c r="L28" s="720">
        <v>40.6</v>
      </c>
      <c r="M28" s="721"/>
      <c r="N28" s="720">
        <v>40</v>
      </c>
      <c r="O28" s="721"/>
      <c r="P28" s="722">
        <v>30</v>
      </c>
      <c r="Q28" s="722"/>
      <c r="R28" s="519"/>
    </row>
    <row r="29" spans="2:18" ht="15.6" customHeight="1" thickBot="1" x14ac:dyDescent="0.3">
      <c r="B29" s="520" t="s">
        <v>198</v>
      </c>
      <c r="C29" s="230"/>
      <c r="D29" s="230"/>
      <c r="E29" s="230" t="s">
        <v>1197</v>
      </c>
      <c r="F29" s="521">
        <v>0.4</v>
      </c>
      <c r="G29" s="522" t="s">
        <v>73</v>
      </c>
      <c r="H29" s="706">
        <v>35.1</v>
      </c>
      <c r="I29" s="707"/>
      <c r="J29" s="710">
        <v>34.799999999999997</v>
      </c>
      <c r="K29" s="711"/>
      <c r="L29" s="718">
        <v>32.299999999999997</v>
      </c>
      <c r="M29" s="719"/>
      <c r="N29" s="686">
        <v>28</v>
      </c>
      <c r="O29" s="687"/>
      <c r="P29" s="685">
        <v>30.5</v>
      </c>
      <c r="Q29" s="685"/>
      <c r="R29" s="514"/>
    </row>
    <row r="30" spans="2:18" ht="7.2" customHeight="1" x14ac:dyDescent="0.25">
      <c r="B30" s="523"/>
      <c r="C30" s="198"/>
      <c r="D30" s="198"/>
      <c r="E30" s="198"/>
      <c r="F30" s="524"/>
      <c r="G30" s="525"/>
      <c r="H30" s="526"/>
      <c r="I30" s="526"/>
      <c r="J30" s="527"/>
      <c r="K30" s="527"/>
      <c r="L30" s="528"/>
      <c r="M30" s="528"/>
      <c r="N30" s="529"/>
      <c r="O30" s="529"/>
      <c r="P30" s="529"/>
      <c r="Q30" s="529"/>
      <c r="R30" s="514"/>
    </row>
    <row r="31" spans="2:18" ht="20.25" customHeight="1" x14ac:dyDescent="0.25">
      <c r="B31" s="678" t="s">
        <v>1198</v>
      </c>
      <c r="C31" s="678"/>
      <c r="D31" s="678"/>
      <c r="E31" s="678"/>
      <c r="F31" s="678"/>
      <c r="G31" s="678"/>
      <c r="H31" s="678"/>
      <c r="I31" s="678"/>
      <c r="J31" s="678"/>
      <c r="K31" s="678"/>
      <c r="L31" s="678"/>
      <c r="M31" s="678"/>
      <c r="N31" s="678"/>
      <c r="O31" s="678"/>
      <c r="P31" s="678"/>
      <c r="Q31" s="678"/>
    </row>
    <row r="32" spans="2:18" ht="15.6" customHeight="1" x14ac:dyDescent="0.25">
      <c r="B32" s="530"/>
    </row>
    <row r="33" spans="2:17" ht="15.6" customHeight="1" thickBot="1" x14ac:dyDescent="0.3">
      <c r="B33" s="531" t="s">
        <v>1199</v>
      </c>
      <c r="C33" s="498"/>
      <c r="D33" s="498"/>
      <c r="E33" s="498"/>
      <c r="F33" s="532"/>
      <c r="G33" s="500"/>
      <c r="H33" s="500"/>
      <c r="I33" s="500"/>
      <c r="J33" s="500"/>
      <c r="K33" s="501"/>
      <c r="L33" s="501"/>
      <c r="M33" s="501"/>
      <c r="N33" s="502"/>
      <c r="O33" s="502"/>
      <c r="P33" s="502"/>
      <c r="Q33" s="153"/>
    </row>
    <row r="34" spans="2:17" ht="15.6" customHeight="1" x14ac:dyDescent="0.25">
      <c r="B34" s="420" t="s">
        <v>991</v>
      </c>
      <c r="C34" s="422" t="s">
        <v>381</v>
      </c>
      <c r="D34" s="422" t="s">
        <v>448</v>
      </c>
      <c r="E34" s="422" t="s">
        <v>1164</v>
      </c>
      <c r="F34" s="420" t="s">
        <v>13</v>
      </c>
      <c r="G34" s="698" t="s">
        <v>992</v>
      </c>
      <c r="H34" s="698"/>
      <c r="I34" s="684" t="s">
        <v>993</v>
      </c>
      <c r="J34" s="684"/>
      <c r="K34" s="684" t="s">
        <v>994</v>
      </c>
      <c r="L34" s="684"/>
      <c r="M34" s="698" t="s">
        <v>995</v>
      </c>
      <c r="N34" s="698"/>
      <c r="O34" s="684" t="s">
        <v>996</v>
      </c>
      <c r="P34" s="684"/>
      <c r="Q34" s="349"/>
    </row>
    <row r="35" spans="2:17" ht="15.6" customHeight="1" x14ac:dyDescent="0.25">
      <c r="B35" s="205" t="s">
        <v>1200</v>
      </c>
      <c r="C35" s="488"/>
      <c r="D35" s="488"/>
      <c r="E35" s="488"/>
      <c r="F35" s="505"/>
      <c r="G35" s="507" t="s">
        <v>1191</v>
      </c>
      <c r="H35" s="508" t="s">
        <v>1192</v>
      </c>
      <c r="I35" s="506" t="s">
        <v>1191</v>
      </c>
      <c r="J35" s="506" t="s">
        <v>1192</v>
      </c>
      <c r="K35" s="507" t="s">
        <v>1191</v>
      </c>
      <c r="L35" s="508" t="s">
        <v>1192</v>
      </c>
      <c r="M35" s="507" t="s">
        <v>1191</v>
      </c>
      <c r="N35" s="508" t="s">
        <v>1192</v>
      </c>
      <c r="O35" s="506" t="s">
        <v>1191</v>
      </c>
      <c r="P35" s="506" t="s">
        <v>1192</v>
      </c>
      <c r="Q35" s="126"/>
    </row>
    <row r="36" spans="2:17" ht="15.6" customHeight="1" x14ac:dyDescent="0.25">
      <c r="B36" s="209" t="s">
        <v>1201</v>
      </c>
      <c r="C36" s="210" t="s">
        <v>1202</v>
      </c>
      <c r="D36" s="210"/>
      <c r="E36" s="210"/>
      <c r="F36" s="209" t="s">
        <v>21</v>
      </c>
      <c r="G36" s="533">
        <v>1476</v>
      </c>
      <c r="H36" s="534">
        <v>615</v>
      </c>
      <c r="I36" s="94">
        <v>1427</v>
      </c>
      <c r="J36" s="94">
        <v>577</v>
      </c>
      <c r="K36" s="96">
        <v>1297</v>
      </c>
      <c r="L36" s="95">
        <v>538</v>
      </c>
      <c r="M36" s="96">
        <v>1233</v>
      </c>
      <c r="N36" s="95">
        <v>501</v>
      </c>
      <c r="O36" s="94">
        <v>1199</v>
      </c>
      <c r="P36" s="94">
        <v>457</v>
      </c>
      <c r="Q36" s="126"/>
    </row>
    <row r="37" spans="2:17" ht="15.6" customHeight="1" x14ac:dyDescent="0.25">
      <c r="B37" s="213" t="s">
        <v>1203</v>
      </c>
      <c r="C37" s="535" t="s">
        <v>1202</v>
      </c>
      <c r="D37" s="535"/>
      <c r="E37" s="214"/>
      <c r="F37" s="213" t="s">
        <v>21</v>
      </c>
      <c r="G37" s="536">
        <v>193</v>
      </c>
      <c r="H37" s="537">
        <v>68</v>
      </c>
      <c r="I37" s="97">
        <v>125</v>
      </c>
      <c r="J37" s="97">
        <v>35</v>
      </c>
      <c r="K37" s="99">
        <v>57</v>
      </c>
      <c r="L37" s="98">
        <v>19</v>
      </c>
      <c r="M37" s="99">
        <v>83</v>
      </c>
      <c r="N37" s="98">
        <v>16</v>
      </c>
      <c r="O37" s="97">
        <v>84</v>
      </c>
      <c r="P37" s="97">
        <v>21</v>
      </c>
      <c r="Q37" s="126"/>
    </row>
    <row r="38" spans="2:17" s="220" customFormat="1" ht="15.6" customHeight="1" x14ac:dyDescent="0.25">
      <c r="B38" s="354" t="s">
        <v>203</v>
      </c>
      <c r="C38" s="538" t="s">
        <v>1204</v>
      </c>
      <c r="D38" s="539"/>
      <c r="E38" s="353" t="s">
        <v>1205</v>
      </c>
      <c r="F38" s="354" t="s">
        <v>21</v>
      </c>
      <c r="G38" s="540">
        <v>1669</v>
      </c>
      <c r="H38" s="541">
        <v>683</v>
      </c>
      <c r="I38" s="100">
        <v>1552</v>
      </c>
      <c r="J38" s="100">
        <v>612</v>
      </c>
      <c r="K38" s="102">
        <v>1354</v>
      </c>
      <c r="L38" s="101">
        <v>557</v>
      </c>
      <c r="M38" s="102">
        <v>1316</v>
      </c>
      <c r="N38" s="101">
        <v>517</v>
      </c>
      <c r="O38" s="100">
        <v>1283</v>
      </c>
      <c r="P38" s="100">
        <v>478</v>
      </c>
      <c r="Q38" s="542"/>
    </row>
    <row r="39" spans="2:17" ht="15.6" customHeight="1" x14ac:dyDescent="0.25">
      <c r="B39" s="316" t="s">
        <v>1206</v>
      </c>
      <c r="C39" s="487"/>
      <c r="D39" s="487"/>
      <c r="E39" s="487"/>
      <c r="F39" s="316"/>
      <c r="G39" s="543" t="s">
        <v>1191</v>
      </c>
      <c r="H39" s="544" t="s">
        <v>1192</v>
      </c>
      <c r="I39" s="545" t="s">
        <v>1191</v>
      </c>
      <c r="J39" s="545" t="s">
        <v>1192</v>
      </c>
      <c r="K39" s="543" t="s">
        <v>1191</v>
      </c>
      <c r="L39" s="544" t="s">
        <v>1192</v>
      </c>
      <c r="M39" s="543" t="s">
        <v>1191</v>
      </c>
      <c r="N39" s="544" t="s">
        <v>1192</v>
      </c>
      <c r="O39" s="545" t="s">
        <v>1191</v>
      </c>
      <c r="P39" s="545" t="s">
        <v>1192</v>
      </c>
      <c r="Q39" s="126"/>
    </row>
    <row r="40" spans="2:17" ht="15.6" customHeight="1" x14ac:dyDescent="0.25">
      <c r="B40" s="486" t="s">
        <v>1207</v>
      </c>
      <c r="C40" s="209" t="s">
        <v>1202</v>
      </c>
      <c r="D40" s="209"/>
      <c r="E40" s="209"/>
      <c r="F40" s="209" t="s">
        <v>21</v>
      </c>
      <c r="G40" s="533">
        <v>1328</v>
      </c>
      <c r="H40" s="534">
        <v>486</v>
      </c>
      <c r="I40" s="94">
        <v>1286</v>
      </c>
      <c r="J40" s="94">
        <v>453</v>
      </c>
      <c r="K40" s="96">
        <v>1194</v>
      </c>
      <c r="L40" s="95">
        <v>413</v>
      </c>
      <c r="M40" s="96">
        <v>1130</v>
      </c>
      <c r="N40" s="95">
        <v>380</v>
      </c>
      <c r="O40" s="94">
        <v>1106</v>
      </c>
      <c r="P40" s="94">
        <v>332</v>
      </c>
      <c r="Q40" s="126"/>
    </row>
    <row r="41" spans="2:17" ht="15.6" customHeight="1" x14ac:dyDescent="0.25">
      <c r="B41" s="486" t="s">
        <v>1208</v>
      </c>
      <c r="C41" s="209" t="s">
        <v>1202</v>
      </c>
      <c r="D41" s="209"/>
      <c r="E41" s="209"/>
      <c r="F41" s="209" t="s">
        <v>21</v>
      </c>
      <c r="G41" s="533">
        <v>8</v>
      </c>
      <c r="H41" s="534">
        <v>68</v>
      </c>
      <c r="I41" s="94">
        <v>5</v>
      </c>
      <c r="J41" s="94">
        <v>76</v>
      </c>
      <c r="K41" s="96">
        <v>6</v>
      </c>
      <c r="L41" s="95">
        <v>79</v>
      </c>
      <c r="M41" s="96">
        <v>8</v>
      </c>
      <c r="N41" s="95">
        <v>70</v>
      </c>
      <c r="O41" s="94">
        <v>7</v>
      </c>
      <c r="P41" s="94">
        <v>77</v>
      </c>
      <c r="Q41" s="126"/>
    </row>
    <row r="42" spans="2:17" ht="15.6" customHeight="1" x14ac:dyDescent="0.25">
      <c r="B42" s="486" t="s">
        <v>1209</v>
      </c>
      <c r="C42" s="209" t="s">
        <v>1202</v>
      </c>
      <c r="D42" s="209"/>
      <c r="E42" s="209"/>
      <c r="F42" s="209" t="s">
        <v>21</v>
      </c>
      <c r="G42" s="533">
        <v>113</v>
      </c>
      <c r="H42" s="534">
        <v>44</v>
      </c>
      <c r="I42" s="94">
        <v>103</v>
      </c>
      <c r="J42" s="94">
        <v>34</v>
      </c>
      <c r="K42" s="96">
        <v>71</v>
      </c>
      <c r="L42" s="95">
        <v>33</v>
      </c>
      <c r="M42" s="96">
        <v>70</v>
      </c>
      <c r="N42" s="95">
        <v>42</v>
      </c>
      <c r="O42" s="94">
        <v>67</v>
      </c>
      <c r="P42" s="94">
        <v>40</v>
      </c>
      <c r="Q42" s="126"/>
    </row>
    <row r="43" spans="2:17" ht="15.6" customHeight="1" x14ac:dyDescent="0.25">
      <c r="B43" s="486" t="s">
        <v>1210</v>
      </c>
      <c r="C43" s="209" t="s">
        <v>1202</v>
      </c>
      <c r="D43" s="209"/>
      <c r="E43" s="209"/>
      <c r="F43" s="209" t="s">
        <v>21</v>
      </c>
      <c r="G43" s="533">
        <v>5</v>
      </c>
      <c r="H43" s="534">
        <v>4</v>
      </c>
      <c r="I43" s="94">
        <v>4</v>
      </c>
      <c r="J43" s="94">
        <v>7</v>
      </c>
      <c r="K43" s="96">
        <v>2</v>
      </c>
      <c r="L43" s="95">
        <v>7</v>
      </c>
      <c r="M43" s="96">
        <v>2</v>
      </c>
      <c r="N43" s="95">
        <v>2</v>
      </c>
      <c r="O43" s="94" t="s">
        <v>1211</v>
      </c>
      <c r="P43" s="94">
        <v>4</v>
      </c>
      <c r="Q43" s="126"/>
    </row>
    <row r="44" spans="2:17" ht="15.6" customHeight="1" x14ac:dyDescent="0.25">
      <c r="B44" s="486" t="s">
        <v>1212</v>
      </c>
      <c r="C44" s="209" t="s">
        <v>1202</v>
      </c>
      <c r="D44" s="209"/>
      <c r="E44" s="209"/>
      <c r="F44" s="209" t="s">
        <v>21</v>
      </c>
      <c r="G44" s="533">
        <v>22</v>
      </c>
      <c r="H44" s="534">
        <v>13</v>
      </c>
      <c r="I44" s="94">
        <v>29</v>
      </c>
      <c r="J44" s="94">
        <v>7</v>
      </c>
      <c r="K44" s="96">
        <v>24</v>
      </c>
      <c r="L44" s="95">
        <v>6</v>
      </c>
      <c r="M44" s="96">
        <v>23</v>
      </c>
      <c r="N44" s="95">
        <v>7</v>
      </c>
      <c r="O44" s="94">
        <v>19</v>
      </c>
      <c r="P44" s="94">
        <v>4</v>
      </c>
      <c r="Q44" s="126"/>
    </row>
    <row r="45" spans="2:17" ht="15.6" customHeight="1" x14ac:dyDescent="0.25">
      <c r="B45" s="316" t="s">
        <v>211</v>
      </c>
      <c r="C45" s="487"/>
      <c r="D45" s="487"/>
      <c r="E45" s="487"/>
      <c r="F45" s="316"/>
      <c r="G45" s="546" t="s">
        <v>1191</v>
      </c>
      <c r="H45" s="547" t="s">
        <v>1192</v>
      </c>
      <c r="I45" s="548" t="s">
        <v>1191</v>
      </c>
      <c r="J45" s="548" t="s">
        <v>1192</v>
      </c>
      <c r="K45" s="546" t="s">
        <v>1191</v>
      </c>
      <c r="L45" s="547" t="s">
        <v>1192</v>
      </c>
      <c r="M45" s="546" t="s">
        <v>1191</v>
      </c>
      <c r="N45" s="547" t="s">
        <v>1192</v>
      </c>
      <c r="O45" s="548" t="s">
        <v>1191</v>
      </c>
      <c r="P45" s="548" t="s">
        <v>1192</v>
      </c>
      <c r="Q45" s="126"/>
    </row>
    <row r="46" spans="2:17" ht="15.6" customHeight="1" x14ac:dyDescent="0.25">
      <c r="B46" s="486" t="s">
        <v>1213</v>
      </c>
      <c r="C46" s="209" t="s">
        <v>1181</v>
      </c>
      <c r="D46" s="209"/>
      <c r="E46" s="209" t="s">
        <v>1186</v>
      </c>
      <c r="F46" s="209" t="s">
        <v>73</v>
      </c>
      <c r="G46" s="533">
        <v>6</v>
      </c>
      <c r="H46" s="534">
        <v>3</v>
      </c>
      <c r="I46" s="94">
        <v>5</v>
      </c>
      <c r="J46" s="94">
        <v>2</v>
      </c>
      <c r="K46" s="96">
        <v>4</v>
      </c>
      <c r="L46" s="95">
        <v>2</v>
      </c>
      <c r="M46" s="96">
        <v>4</v>
      </c>
      <c r="N46" s="95">
        <v>2</v>
      </c>
      <c r="O46" s="94">
        <v>3</v>
      </c>
      <c r="P46" s="94">
        <v>2</v>
      </c>
      <c r="Q46" s="126"/>
    </row>
    <row r="47" spans="2:17" ht="15.6" customHeight="1" x14ac:dyDescent="0.25">
      <c r="B47" s="486" t="s">
        <v>1214</v>
      </c>
      <c r="C47" s="209" t="s">
        <v>1181</v>
      </c>
      <c r="D47" s="209"/>
      <c r="E47" s="209" t="s">
        <v>1186</v>
      </c>
      <c r="F47" s="209" t="s">
        <v>73</v>
      </c>
      <c r="G47" s="533">
        <v>40</v>
      </c>
      <c r="H47" s="534">
        <v>18</v>
      </c>
      <c r="I47" s="94">
        <v>40</v>
      </c>
      <c r="J47" s="94">
        <v>19</v>
      </c>
      <c r="K47" s="96">
        <v>40</v>
      </c>
      <c r="L47" s="95">
        <v>19</v>
      </c>
      <c r="M47" s="96">
        <v>39</v>
      </c>
      <c r="N47" s="95">
        <v>20</v>
      </c>
      <c r="O47" s="94">
        <v>40</v>
      </c>
      <c r="P47" s="94">
        <v>19</v>
      </c>
      <c r="Q47" s="126"/>
    </row>
    <row r="48" spans="2:17" ht="15.6" customHeight="1" thickBot="1" x14ac:dyDescent="0.3">
      <c r="B48" s="520" t="s">
        <v>1215</v>
      </c>
      <c r="C48" s="230" t="s">
        <v>1181</v>
      </c>
      <c r="D48" s="230"/>
      <c r="E48" s="230" t="s">
        <v>1186</v>
      </c>
      <c r="F48" s="230" t="s">
        <v>73</v>
      </c>
      <c r="G48" s="549">
        <v>25</v>
      </c>
      <c r="H48" s="550">
        <v>8</v>
      </c>
      <c r="I48" s="103">
        <v>26</v>
      </c>
      <c r="J48" s="103">
        <v>8</v>
      </c>
      <c r="K48" s="105">
        <v>27</v>
      </c>
      <c r="L48" s="104">
        <v>8</v>
      </c>
      <c r="M48" s="105">
        <v>28</v>
      </c>
      <c r="N48" s="104">
        <v>7</v>
      </c>
      <c r="O48" s="103">
        <v>29</v>
      </c>
      <c r="P48" s="103">
        <v>7</v>
      </c>
      <c r="Q48" s="126"/>
    </row>
    <row r="49" spans="2:18" ht="15.6" customHeight="1" x14ac:dyDescent="0.25">
      <c r="P49" s="126"/>
    </row>
    <row r="50" spans="2:18" ht="15.6" customHeight="1" thickBot="1" x14ac:dyDescent="0.3">
      <c r="B50" s="531" t="s">
        <v>1216</v>
      </c>
      <c r="C50" s="498"/>
      <c r="D50" s="498"/>
      <c r="E50" s="498"/>
      <c r="F50" s="498"/>
      <c r="G50" s="498"/>
      <c r="H50" s="498"/>
      <c r="I50" s="551"/>
      <c r="J50" s="126"/>
      <c r="K50" s="126"/>
      <c r="P50" s="126"/>
      <c r="Q50" s="126"/>
    </row>
    <row r="51" spans="2:18" ht="15.6" customHeight="1" x14ac:dyDescent="0.25">
      <c r="B51" s="702" t="s">
        <v>991</v>
      </c>
      <c r="C51" s="422" t="s">
        <v>381</v>
      </c>
      <c r="D51" s="422" t="s">
        <v>448</v>
      </c>
      <c r="E51" s="422" t="s">
        <v>1164</v>
      </c>
      <c r="F51" s="422" t="s">
        <v>13</v>
      </c>
      <c r="G51" s="684" t="s">
        <v>992</v>
      </c>
      <c r="H51" s="684"/>
      <c r="I51" s="684" t="s">
        <v>993</v>
      </c>
      <c r="J51" s="684"/>
      <c r="K51" s="12"/>
      <c r="P51" s="126"/>
      <c r="Q51" s="126"/>
      <c r="R51" s="126"/>
    </row>
    <row r="52" spans="2:18" ht="15.6" customHeight="1" x14ac:dyDescent="0.25">
      <c r="B52" s="703"/>
      <c r="C52" s="473"/>
      <c r="D52" s="473"/>
      <c r="E52" s="473"/>
      <c r="F52" s="473"/>
      <c r="G52" s="479" t="s">
        <v>1169</v>
      </c>
      <c r="H52" s="479" t="s">
        <v>1170</v>
      </c>
      <c r="I52" s="475" t="s">
        <v>1169</v>
      </c>
      <c r="J52" s="475" t="s">
        <v>1170</v>
      </c>
      <c r="K52" s="12"/>
      <c r="P52" s="126"/>
      <c r="Q52" s="126"/>
      <c r="R52" s="126"/>
    </row>
    <row r="53" spans="2:18" ht="15.6" customHeight="1" x14ac:dyDescent="0.25">
      <c r="B53" s="486" t="s">
        <v>1217</v>
      </c>
      <c r="C53" s="209" t="s">
        <v>1218</v>
      </c>
      <c r="D53" s="209"/>
      <c r="E53" s="209" t="s">
        <v>1219</v>
      </c>
      <c r="F53" s="209" t="s">
        <v>21</v>
      </c>
      <c r="G53" s="552">
        <v>249</v>
      </c>
      <c r="H53" s="552">
        <v>119</v>
      </c>
      <c r="I53" s="511">
        <v>268</v>
      </c>
      <c r="J53" s="511">
        <v>123</v>
      </c>
      <c r="K53" s="12"/>
      <c r="P53" s="126"/>
      <c r="Q53" s="126"/>
      <c r="R53" s="126"/>
    </row>
    <row r="54" spans="2:18" ht="15.6" customHeight="1" x14ac:dyDescent="0.25">
      <c r="B54" s="316" t="s">
        <v>1220</v>
      </c>
      <c r="C54" s="487" t="s">
        <v>1218</v>
      </c>
      <c r="D54" s="487"/>
      <c r="E54" s="487"/>
      <c r="F54" s="316"/>
      <c r="G54" s="516"/>
      <c r="H54" s="516"/>
      <c r="I54" s="553"/>
      <c r="J54" s="553"/>
      <c r="K54" s="12"/>
      <c r="P54" s="126"/>
      <c r="Q54" s="126"/>
      <c r="R54" s="126"/>
    </row>
    <row r="55" spans="2:18" ht="15.6" customHeight="1" x14ac:dyDescent="0.25">
      <c r="B55" s="486" t="s">
        <v>1213</v>
      </c>
      <c r="C55" s="209" t="s">
        <v>1218</v>
      </c>
      <c r="D55" s="209"/>
      <c r="E55" s="209"/>
      <c r="F55" s="209" t="s">
        <v>73</v>
      </c>
      <c r="G55" s="552">
        <v>12</v>
      </c>
      <c r="H55" s="552">
        <v>8</v>
      </c>
      <c r="I55" s="511">
        <v>15</v>
      </c>
      <c r="J55" s="511">
        <v>5</v>
      </c>
      <c r="K55" s="12"/>
      <c r="P55" s="126"/>
      <c r="Q55" s="126"/>
      <c r="R55" s="126"/>
    </row>
    <row r="56" spans="2:18" ht="15.6" customHeight="1" x14ac:dyDescent="0.25">
      <c r="B56" s="486" t="s">
        <v>1214</v>
      </c>
      <c r="C56" s="209" t="s">
        <v>1218</v>
      </c>
      <c r="D56" s="209"/>
      <c r="E56" s="209"/>
      <c r="F56" s="209" t="s">
        <v>73</v>
      </c>
      <c r="G56" s="552">
        <v>42</v>
      </c>
      <c r="H56" s="552">
        <v>18</v>
      </c>
      <c r="I56" s="511">
        <v>41</v>
      </c>
      <c r="J56" s="511">
        <v>20</v>
      </c>
      <c r="K56" s="12"/>
      <c r="P56" s="126"/>
      <c r="Q56" s="126"/>
      <c r="R56" s="126"/>
    </row>
    <row r="57" spans="2:18" ht="15.6" customHeight="1" x14ac:dyDescent="0.25">
      <c r="B57" s="486" t="s">
        <v>1215</v>
      </c>
      <c r="C57" s="209" t="s">
        <v>1218</v>
      </c>
      <c r="D57" s="209"/>
      <c r="E57" s="209"/>
      <c r="F57" s="209" t="s">
        <v>73</v>
      </c>
      <c r="G57" s="552">
        <v>13</v>
      </c>
      <c r="H57" s="552">
        <v>7</v>
      </c>
      <c r="I57" s="511">
        <v>13</v>
      </c>
      <c r="J57" s="511">
        <v>6</v>
      </c>
      <c r="K57" s="12"/>
      <c r="P57" s="126"/>
      <c r="Q57" s="126"/>
      <c r="R57" s="126"/>
    </row>
    <row r="58" spans="2:18" ht="15.6" customHeight="1" x14ac:dyDescent="0.25">
      <c r="B58" s="316" t="s">
        <v>1221</v>
      </c>
      <c r="C58" s="487" t="s">
        <v>1218</v>
      </c>
      <c r="D58" s="487"/>
      <c r="E58" s="487"/>
      <c r="F58" s="316"/>
      <c r="G58" s="516"/>
      <c r="H58" s="516"/>
      <c r="I58" s="553"/>
      <c r="J58" s="553"/>
      <c r="K58" s="12"/>
      <c r="P58" s="126"/>
      <c r="Q58" s="126"/>
      <c r="R58" s="126"/>
    </row>
    <row r="59" spans="2:18" ht="15.6" customHeight="1" x14ac:dyDescent="0.25">
      <c r="B59" s="486" t="s">
        <v>1185</v>
      </c>
      <c r="C59" s="209" t="s">
        <v>1218</v>
      </c>
      <c r="D59" s="209"/>
      <c r="E59" s="209"/>
      <c r="F59" s="209" t="s">
        <v>73</v>
      </c>
      <c r="G59" s="552">
        <v>51</v>
      </c>
      <c r="H59" s="552">
        <v>19</v>
      </c>
      <c r="I59" s="511">
        <v>54</v>
      </c>
      <c r="J59" s="511">
        <v>16</v>
      </c>
      <c r="K59" s="12"/>
      <c r="P59" s="126"/>
      <c r="Q59" s="126"/>
      <c r="R59" s="126"/>
    </row>
    <row r="60" spans="2:18" ht="15.6" customHeight="1" thickBot="1" x14ac:dyDescent="0.3">
      <c r="B60" s="520" t="s">
        <v>1187</v>
      </c>
      <c r="C60" s="230" t="s">
        <v>1218</v>
      </c>
      <c r="D60" s="230"/>
      <c r="E60" s="230"/>
      <c r="F60" s="230" t="s">
        <v>73</v>
      </c>
      <c r="G60" s="554">
        <v>16</v>
      </c>
      <c r="H60" s="554">
        <v>14</v>
      </c>
      <c r="I60" s="457">
        <v>15</v>
      </c>
      <c r="J60" s="457">
        <v>15</v>
      </c>
      <c r="K60" s="12"/>
      <c r="L60" s="12"/>
      <c r="M60" s="12"/>
      <c r="N60" s="12"/>
      <c r="O60" s="12"/>
      <c r="P60" s="12"/>
      <c r="Q60" s="12"/>
      <c r="R60" s="376"/>
    </row>
    <row r="61" spans="2:18" ht="15.6" customHeight="1" x14ac:dyDescent="0.25">
      <c r="B61" s="523"/>
      <c r="C61" s="198"/>
      <c r="D61" s="198"/>
      <c r="E61" s="198"/>
      <c r="F61" s="198"/>
      <c r="G61" s="198"/>
      <c r="H61" s="198"/>
      <c r="I61" s="340"/>
      <c r="J61" s="340"/>
      <c r="K61" s="12"/>
      <c r="L61" s="12"/>
      <c r="M61" s="12"/>
      <c r="N61" s="12"/>
      <c r="O61" s="12"/>
      <c r="P61" s="12"/>
      <c r="Q61" s="12"/>
      <c r="R61" s="376"/>
    </row>
    <row r="62" spans="2:18" ht="15.6" customHeight="1" thickBot="1" x14ac:dyDescent="0.3">
      <c r="B62" s="531" t="s">
        <v>1222</v>
      </c>
      <c r="C62" s="498"/>
      <c r="D62" s="498"/>
      <c r="E62" s="498"/>
      <c r="F62" s="498"/>
      <c r="G62" s="498"/>
      <c r="H62" s="498"/>
      <c r="I62" s="532"/>
      <c r="J62" s="498"/>
      <c r="K62" s="501"/>
      <c r="P62" s="126"/>
    </row>
    <row r="63" spans="2:18" ht="15.6" customHeight="1" x14ac:dyDescent="0.25">
      <c r="B63" s="420" t="s">
        <v>991</v>
      </c>
      <c r="C63" s="420" t="s">
        <v>381</v>
      </c>
      <c r="D63" s="420" t="s">
        <v>448</v>
      </c>
      <c r="E63" s="420" t="s">
        <v>1164</v>
      </c>
      <c r="F63" s="420" t="s">
        <v>13</v>
      </c>
      <c r="G63" s="555" t="s">
        <v>992</v>
      </c>
      <c r="H63" s="555" t="s">
        <v>993</v>
      </c>
      <c r="I63" s="555" t="s">
        <v>994</v>
      </c>
      <c r="J63" s="555" t="s">
        <v>995</v>
      </c>
      <c r="K63" s="555" t="s">
        <v>996</v>
      </c>
      <c r="P63" s="126"/>
      <c r="Q63" s="126"/>
    </row>
    <row r="64" spans="2:18" ht="15.6" customHeight="1" x14ac:dyDescent="0.25">
      <c r="B64" s="486" t="s">
        <v>216</v>
      </c>
      <c r="C64" s="209" t="s">
        <v>1218</v>
      </c>
      <c r="D64" s="209"/>
      <c r="E64" s="209" t="s">
        <v>1223</v>
      </c>
      <c r="F64" s="486" t="s">
        <v>73</v>
      </c>
      <c r="G64" s="228">
        <v>16.100000000000001</v>
      </c>
      <c r="H64" s="485">
        <v>11</v>
      </c>
      <c r="I64" s="485">
        <v>12</v>
      </c>
      <c r="J64" s="556">
        <v>14</v>
      </c>
      <c r="K64" s="556">
        <v>14</v>
      </c>
      <c r="L64" s="126" t="s">
        <v>1111</v>
      </c>
      <c r="P64" s="126"/>
      <c r="Q64" s="126"/>
    </row>
    <row r="65" spans="2:18" ht="15.6" customHeight="1" thickBot="1" x14ac:dyDescent="0.3">
      <c r="B65" s="520" t="s">
        <v>1224</v>
      </c>
      <c r="C65" s="230" t="s">
        <v>1218</v>
      </c>
      <c r="D65" s="230"/>
      <c r="E65" s="230" t="s">
        <v>1223</v>
      </c>
      <c r="F65" s="520" t="s">
        <v>73</v>
      </c>
      <c r="G65" s="291">
        <v>13.4</v>
      </c>
      <c r="H65" s="497">
        <v>7</v>
      </c>
      <c r="I65" s="497">
        <v>7.1</v>
      </c>
      <c r="J65" s="557">
        <v>8.4</v>
      </c>
      <c r="K65" s="557">
        <v>7.3</v>
      </c>
      <c r="P65" s="126"/>
      <c r="Q65" s="126"/>
    </row>
    <row r="66" spans="2:18" ht="15.6" customHeight="1" x14ac:dyDescent="0.25">
      <c r="G66" s="340"/>
      <c r="H66" s="340"/>
      <c r="I66" s="340"/>
      <c r="J66" s="340"/>
      <c r="K66" s="340"/>
      <c r="O66" s="558"/>
      <c r="P66" s="558"/>
      <c r="Q66" s="514"/>
      <c r="R66" s="559"/>
    </row>
    <row r="67" spans="2:18" ht="15.6" customHeight="1" thickBot="1" x14ac:dyDescent="0.3">
      <c r="B67" s="531" t="s">
        <v>1225</v>
      </c>
      <c r="C67" s="498"/>
      <c r="D67" s="498"/>
      <c r="E67" s="498"/>
      <c r="F67" s="498"/>
      <c r="G67" s="560"/>
      <c r="H67" s="560"/>
      <c r="I67" s="561"/>
      <c r="J67" s="560"/>
      <c r="K67" s="562"/>
      <c r="L67" s="563"/>
      <c r="M67" s="198"/>
      <c r="N67" s="198"/>
      <c r="O67" s="295"/>
      <c r="P67" s="564"/>
      <c r="Q67" s="558"/>
      <c r="R67" s="559"/>
    </row>
    <row r="68" spans="2:18" ht="15.6" customHeight="1" x14ac:dyDescent="0.25">
      <c r="B68" s="420" t="s">
        <v>1226</v>
      </c>
      <c r="C68" s="420" t="s">
        <v>381</v>
      </c>
      <c r="D68" s="420" t="s">
        <v>448</v>
      </c>
      <c r="E68" s="420" t="s">
        <v>1164</v>
      </c>
      <c r="F68" s="420" t="s">
        <v>13</v>
      </c>
      <c r="G68" s="555" t="s">
        <v>992</v>
      </c>
      <c r="H68" s="555" t="s">
        <v>993</v>
      </c>
      <c r="I68" s="555" t="s">
        <v>994</v>
      </c>
      <c r="J68" s="555" t="s">
        <v>995</v>
      </c>
      <c r="K68" s="555" t="s">
        <v>996</v>
      </c>
      <c r="L68" s="504"/>
      <c r="M68" s="504"/>
      <c r="N68" s="504"/>
      <c r="O68" s="565"/>
      <c r="P68" s="565"/>
      <c r="Q68" s="558"/>
      <c r="R68" s="558"/>
    </row>
    <row r="69" spans="2:18" ht="15.6" customHeight="1" x14ac:dyDescent="0.25">
      <c r="B69" s="316" t="s">
        <v>335</v>
      </c>
      <c r="C69" s="487"/>
      <c r="D69" s="487"/>
      <c r="E69" s="487"/>
      <c r="F69" s="316"/>
      <c r="G69" s="317"/>
      <c r="H69" s="317"/>
      <c r="I69" s="566"/>
      <c r="J69" s="566"/>
      <c r="K69" s="317"/>
      <c r="L69" s="559"/>
      <c r="M69" s="198"/>
      <c r="N69" s="198"/>
      <c r="O69" s="295"/>
      <c r="P69" s="559"/>
      <c r="Q69" s="559"/>
      <c r="R69" s="559"/>
    </row>
    <row r="70" spans="2:18" ht="15.6" customHeight="1" thickBot="1" x14ac:dyDescent="0.3">
      <c r="B70" s="520" t="s">
        <v>1227</v>
      </c>
      <c r="C70" s="230" t="s">
        <v>1228</v>
      </c>
      <c r="D70" s="230"/>
      <c r="E70" s="230" t="s">
        <v>1229</v>
      </c>
      <c r="F70" s="230" t="s">
        <v>73</v>
      </c>
      <c r="G70" s="291">
        <v>28</v>
      </c>
      <c r="H70" s="497">
        <v>30</v>
      </c>
      <c r="I70" s="497">
        <v>31</v>
      </c>
      <c r="J70" s="497">
        <v>31</v>
      </c>
      <c r="K70" s="557">
        <v>32</v>
      </c>
      <c r="L70" s="392"/>
      <c r="M70" s="392"/>
      <c r="N70" s="392"/>
      <c r="O70" s="712"/>
      <c r="P70" s="712"/>
      <c r="Q70" s="559"/>
      <c r="R70" s="559"/>
    </row>
    <row r="71" spans="2:18" ht="15.6" customHeight="1" x14ac:dyDescent="0.25">
      <c r="B71" s="523"/>
      <c r="C71" s="198"/>
      <c r="D71" s="198"/>
      <c r="E71" s="198"/>
      <c r="F71" s="198"/>
      <c r="G71" s="12"/>
      <c r="H71" s="12"/>
      <c r="I71" s="12"/>
      <c r="J71" s="12"/>
      <c r="K71" s="523"/>
      <c r="L71" s="392"/>
      <c r="M71" s="392"/>
      <c r="N71" s="392"/>
      <c r="O71" s="567"/>
      <c r="P71" s="567"/>
      <c r="Q71" s="559"/>
      <c r="R71" s="559"/>
    </row>
    <row r="72" spans="2:18" ht="15.6" customHeight="1" thickBot="1" x14ac:dyDescent="0.3">
      <c r="B72" s="531" t="s">
        <v>1230</v>
      </c>
      <c r="C72" s="198"/>
      <c r="D72" s="198"/>
      <c r="E72" s="198"/>
      <c r="F72" s="198"/>
      <c r="G72" s="198"/>
      <c r="H72" s="198"/>
      <c r="I72" s="563"/>
      <c r="J72" s="198"/>
      <c r="O72" s="558"/>
      <c r="P72" s="558"/>
      <c r="Q72" s="558"/>
      <c r="R72" s="559"/>
    </row>
    <row r="73" spans="2:18" ht="15.6" customHeight="1" x14ac:dyDescent="0.25">
      <c r="B73" s="702" t="s">
        <v>991</v>
      </c>
      <c r="C73" s="420" t="s">
        <v>381</v>
      </c>
      <c r="D73" s="420" t="s">
        <v>448</v>
      </c>
      <c r="E73" s="420" t="s">
        <v>1164</v>
      </c>
      <c r="F73" s="420" t="s">
        <v>13</v>
      </c>
      <c r="G73" s="698" t="s">
        <v>992</v>
      </c>
      <c r="H73" s="698"/>
      <c r="I73" s="698" t="s">
        <v>993</v>
      </c>
      <c r="J73" s="698"/>
      <c r="K73" s="568"/>
      <c r="M73" s="569"/>
      <c r="O73" s="558"/>
      <c r="P73" s="558"/>
      <c r="Q73" s="558"/>
      <c r="R73" s="559"/>
    </row>
    <row r="74" spans="2:18" ht="15.6" customHeight="1" x14ac:dyDescent="0.25">
      <c r="B74" s="703"/>
      <c r="C74" s="477"/>
      <c r="D74" s="477"/>
      <c r="E74" s="477"/>
      <c r="F74" s="477"/>
      <c r="G74" s="479" t="s">
        <v>1169</v>
      </c>
      <c r="H74" s="479" t="s">
        <v>1170</v>
      </c>
      <c r="I74" s="479" t="s">
        <v>1169</v>
      </c>
      <c r="J74" s="479" t="s">
        <v>1170</v>
      </c>
      <c r="K74" s="126"/>
      <c r="O74" s="558"/>
      <c r="P74" s="558"/>
      <c r="Q74" s="558"/>
      <c r="R74" s="559"/>
    </row>
    <row r="75" spans="2:18" ht="15.6" customHeight="1" x14ac:dyDescent="0.25">
      <c r="B75" s="316" t="s">
        <v>434</v>
      </c>
      <c r="C75" s="316"/>
      <c r="D75" s="316"/>
      <c r="E75" s="316"/>
      <c r="F75" s="316"/>
      <c r="G75" s="516"/>
      <c r="H75" s="516"/>
      <c r="I75" s="516"/>
      <c r="J75" s="516"/>
      <c r="K75" s="126"/>
      <c r="O75" s="558"/>
      <c r="P75" s="558"/>
      <c r="Q75" s="558"/>
      <c r="R75" s="559"/>
    </row>
    <row r="76" spans="2:18" ht="15.6" customHeight="1" thickBot="1" x14ac:dyDescent="0.3">
      <c r="B76" s="520" t="s">
        <v>1231</v>
      </c>
      <c r="C76" s="230" t="s">
        <v>1232</v>
      </c>
      <c r="D76" s="230"/>
      <c r="E76" s="230"/>
      <c r="F76" s="230" t="s">
        <v>21</v>
      </c>
      <c r="G76" s="554">
        <v>70</v>
      </c>
      <c r="H76" s="554">
        <v>33</v>
      </c>
      <c r="I76" s="457">
        <v>65</v>
      </c>
      <c r="J76" s="457">
        <v>38</v>
      </c>
      <c r="K76" s="126"/>
      <c r="O76" s="558"/>
      <c r="P76" s="558"/>
      <c r="Q76" s="558"/>
      <c r="R76" s="559"/>
    </row>
    <row r="77" spans="2:18" ht="15.6" customHeight="1" x14ac:dyDescent="0.25">
      <c r="B77" s="126"/>
      <c r="C77" s="126"/>
      <c r="D77" s="126"/>
      <c r="E77" s="126"/>
      <c r="F77" s="126"/>
      <c r="G77" s="126"/>
      <c r="H77" s="126"/>
      <c r="I77" s="126"/>
      <c r="J77" s="126"/>
      <c r="K77" s="126"/>
      <c r="O77" s="558"/>
      <c r="P77" s="558"/>
      <c r="Q77" s="558"/>
      <c r="R77" s="559"/>
    </row>
    <row r="78" spans="2:18" ht="15.6" customHeight="1" thickBot="1" x14ac:dyDescent="0.3">
      <c r="B78" s="531" t="s">
        <v>1233</v>
      </c>
      <c r="C78" s="498"/>
      <c r="D78" s="498"/>
      <c r="E78" s="498"/>
      <c r="F78" s="498"/>
      <c r="G78" s="498"/>
      <c r="H78" s="12"/>
      <c r="I78" s="12"/>
      <c r="J78" s="12"/>
      <c r="K78" s="12"/>
      <c r="L78" s="12"/>
      <c r="M78" s="12"/>
      <c r="N78" s="12"/>
      <c r="O78" s="559"/>
      <c r="P78" s="559"/>
      <c r="Q78" s="559"/>
      <c r="R78" s="559"/>
    </row>
    <row r="79" spans="2:18" ht="15.6" customHeight="1" x14ac:dyDescent="0.25">
      <c r="B79" s="420" t="s">
        <v>991</v>
      </c>
      <c r="C79" s="420" t="s">
        <v>381</v>
      </c>
      <c r="D79" s="420" t="s">
        <v>448</v>
      </c>
      <c r="E79" s="420" t="s">
        <v>1164</v>
      </c>
      <c r="F79" s="420" t="s">
        <v>13</v>
      </c>
      <c r="G79" s="555" t="s">
        <v>992</v>
      </c>
      <c r="H79" s="555" t="s">
        <v>993</v>
      </c>
      <c r="I79" s="12"/>
      <c r="J79" s="12"/>
      <c r="K79" s="12"/>
      <c r="L79" s="12"/>
      <c r="M79" s="12"/>
      <c r="N79" s="12"/>
      <c r="O79" s="559"/>
      <c r="P79" s="559"/>
      <c r="Q79" s="559"/>
      <c r="R79" s="559"/>
    </row>
    <row r="80" spans="2:18" ht="15.6" customHeight="1" x14ac:dyDescent="0.25">
      <c r="B80" s="570" t="s">
        <v>1234</v>
      </c>
      <c r="C80" s="251" t="s">
        <v>1235</v>
      </c>
      <c r="D80" s="251"/>
      <c r="E80" s="251" t="s">
        <v>1236</v>
      </c>
      <c r="F80" s="570" t="s">
        <v>240</v>
      </c>
      <c r="G80" s="89">
        <f>G83+G84+G85</f>
        <v>39913</v>
      </c>
      <c r="H80" s="89">
        <v>34342.5</v>
      </c>
      <c r="I80" s="12"/>
      <c r="J80" s="12"/>
      <c r="K80" s="12"/>
      <c r="L80" s="12"/>
      <c r="M80" s="12"/>
      <c r="N80" s="12"/>
      <c r="O80" s="559"/>
      <c r="P80" s="559"/>
      <c r="Q80" s="559"/>
      <c r="R80" s="559"/>
    </row>
    <row r="81" spans="2:18" ht="15.6" customHeight="1" x14ac:dyDescent="0.25">
      <c r="B81" s="486" t="s">
        <v>242</v>
      </c>
      <c r="C81" s="209" t="s">
        <v>1235</v>
      </c>
      <c r="D81" s="209"/>
      <c r="E81" s="209" t="s">
        <v>1236</v>
      </c>
      <c r="F81" s="486" t="s">
        <v>240</v>
      </c>
      <c r="G81" s="90">
        <f>G80/(G38+H38)</f>
        <v>16.969812925170068</v>
      </c>
      <c r="H81" s="90">
        <v>16</v>
      </c>
      <c r="I81" s="126"/>
      <c r="J81" s="126"/>
      <c r="K81" s="126"/>
      <c r="O81" s="558"/>
      <c r="P81" s="558"/>
      <c r="Q81" s="558"/>
      <c r="R81" s="559"/>
    </row>
    <row r="82" spans="2:18" ht="15.6" customHeight="1" x14ac:dyDescent="0.25">
      <c r="B82" s="316" t="s">
        <v>245</v>
      </c>
      <c r="C82" s="316"/>
      <c r="D82" s="316"/>
      <c r="E82" s="316"/>
      <c r="F82" s="316"/>
      <c r="G82" s="571"/>
      <c r="H82" s="106"/>
      <c r="I82" s="126"/>
      <c r="J82" s="126"/>
      <c r="K82" s="126"/>
      <c r="O82" s="558"/>
      <c r="P82" s="558"/>
      <c r="Q82" s="558"/>
      <c r="R82" s="559"/>
    </row>
    <row r="83" spans="2:18" ht="15.6" customHeight="1" x14ac:dyDescent="0.25">
      <c r="B83" s="486" t="s">
        <v>1237</v>
      </c>
      <c r="C83" s="209" t="s">
        <v>1235</v>
      </c>
      <c r="D83" s="209"/>
      <c r="E83" s="209" t="s">
        <v>1236</v>
      </c>
      <c r="F83" s="486" t="s">
        <v>240</v>
      </c>
      <c r="G83" s="90">
        <v>6498.5</v>
      </c>
      <c r="H83" s="90">
        <v>3628.5</v>
      </c>
      <c r="I83" s="126"/>
      <c r="J83" s="126"/>
      <c r="K83" s="126"/>
      <c r="O83" s="558"/>
      <c r="P83" s="558"/>
      <c r="Q83" s="558"/>
      <c r="R83" s="559"/>
    </row>
    <row r="84" spans="2:18" ht="15.6" customHeight="1" x14ac:dyDescent="0.25">
      <c r="B84" s="486" t="s">
        <v>1238</v>
      </c>
      <c r="C84" s="209" t="s">
        <v>1235</v>
      </c>
      <c r="D84" s="209"/>
      <c r="E84" s="209" t="s">
        <v>1236</v>
      </c>
      <c r="F84" s="486" t="s">
        <v>240</v>
      </c>
      <c r="G84" s="90">
        <v>30846.5</v>
      </c>
      <c r="H84" s="90">
        <v>23100.5</v>
      </c>
      <c r="I84" s="126"/>
      <c r="J84" s="126"/>
      <c r="K84" s="126"/>
      <c r="O84" s="558"/>
      <c r="P84" s="558"/>
      <c r="Q84" s="558"/>
      <c r="R84" s="559"/>
    </row>
    <row r="85" spans="2:18" ht="15.6" customHeight="1" thickBot="1" x14ac:dyDescent="0.3">
      <c r="B85" s="520" t="s">
        <v>1239</v>
      </c>
      <c r="C85" s="230" t="s">
        <v>1235</v>
      </c>
      <c r="D85" s="230"/>
      <c r="E85" s="230" t="s">
        <v>1236</v>
      </c>
      <c r="F85" s="520" t="s">
        <v>240</v>
      </c>
      <c r="G85" s="91">
        <v>2568</v>
      </c>
      <c r="H85" s="91">
        <v>7613.5</v>
      </c>
      <c r="I85" s="126"/>
      <c r="J85" s="126"/>
      <c r="K85" s="126"/>
      <c r="O85" s="558"/>
      <c r="P85" s="558"/>
      <c r="Q85" s="558"/>
      <c r="R85" s="559"/>
    </row>
    <row r="86" spans="2:18" ht="11.4" customHeight="1" x14ac:dyDescent="0.25">
      <c r="O86" s="558"/>
      <c r="P86" s="558"/>
      <c r="Q86" s="558"/>
      <c r="R86" s="559"/>
    </row>
    <row r="87" spans="2:18" ht="11.4" customHeight="1" x14ac:dyDescent="0.25">
      <c r="O87" s="558"/>
      <c r="P87" s="558"/>
      <c r="Q87" s="514"/>
      <c r="R87" s="559"/>
    </row>
    <row r="88" spans="2:18" ht="11.4" customHeight="1" x14ac:dyDescent="0.25">
      <c r="O88" s="558"/>
      <c r="P88" s="558"/>
      <c r="Q88" s="514"/>
      <c r="R88" s="559"/>
    </row>
    <row r="89" spans="2:18" ht="11.4" customHeight="1" x14ac:dyDescent="0.25">
      <c r="O89" s="558"/>
      <c r="P89" s="558"/>
      <c r="Q89" s="514"/>
      <c r="R89" s="559"/>
    </row>
    <row r="90" spans="2:18" ht="11.4" customHeight="1" x14ac:dyDescent="0.25">
      <c r="O90" s="558"/>
      <c r="P90" s="572"/>
      <c r="Q90" s="514"/>
      <c r="R90" s="559"/>
    </row>
    <row r="91" spans="2:18" ht="11.4" customHeight="1" x14ac:dyDescent="0.25">
      <c r="O91" s="558"/>
      <c r="P91" s="572"/>
      <c r="Q91" s="514"/>
      <c r="R91" s="559"/>
    </row>
    <row r="92" spans="2:18" ht="11.4" customHeight="1" x14ac:dyDescent="0.25">
      <c r="I92" s="573"/>
      <c r="O92" s="558"/>
      <c r="P92" s="572"/>
      <c r="Q92" s="514"/>
      <c r="R92" s="559"/>
    </row>
    <row r="93" spans="2:18" ht="11.4" customHeight="1" x14ac:dyDescent="0.25">
      <c r="O93" s="558"/>
      <c r="P93" s="572"/>
      <c r="Q93" s="514"/>
      <c r="R93" s="559"/>
    </row>
    <row r="94" spans="2:18" ht="11.4" customHeight="1" x14ac:dyDescent="0.25">
      <c r="O94" s="558"/>
      <c r="P94" s="572"/>
      <c r="Q94" s="514"/>
      <c r="R94" s="559"/>
    </row>
    <row r="95" spans="2:18" ht="11.4" customHeight="1" x14ac:dyDescent="0.25">
      <c r="O95" s="558"/>
      <c r="P95" s="572"/>
      <c r="Q95" s="514"/>
      <c r="R95" s="559"/>
    </row>
    <row r="96" spans="2:18" ht="11.4" customHeight="1" x14ac:dyDescent="0.25">
      <c r="O96" s="558"/>
      <c r="P96" s="572"/>
      <c r="Q96" s="514"/>
      <c r="R96" s="559"/>
    </row>
    <row r="97" spans="15:20" ht="11.4" customHeight="1" x14ac:dyDescent="0.25">
      <c r="O97" s="558"/>
      <c r="P97" s="572"/>
      <c r="Q97" s="514"/>
      <c r="R97" s="559"/>
    </row>
    <row r="98" spans="15:20" ht="11.4" customHeight="1" x14ac:dyDescent="0.25">
      <c r="O98" s="558"/>
      <c r="P98" s="572"/>
      <c r="Q98" s="514"/>
      <c r="R98" s="559"/>
    </row>
    <row r="99" spans="15:20" ht="11.4" customHeight="1" x14ac:dyDescent="0.25">
      <c r="O99" s="558"/>
      <c r="P99" s="572"/>
      <c r="Q99" s="514"/>
      <c r="R99" s="559"/>
    </row>
    <row r="100" spans="15:20" ht="11.4" customHeight="1" x14ac:dyDescent="0.25">
      <c r="O100" s="558"/>
      <c r="P100" s="572"/>
      <c r="Q100" s="514"/>
      <c r="R100" s="559"/>
    </row>
    <row r="101" spans="15:20" ht="11.4" customHeight="1" x14ac:dyDescent="0.25">
      <c r="O101" s="558"/>
      <c r="P101" s="572"/>
      <c r="Q101" s="514"/>
      <c r="R101" s="559"/>
    </row>
    <row r="102" spans="15:20" ht="11.4" customHeight="1" x14ac:dyDescent="0.25">
      <c r="O102" s="558"/>
      <c r="P102" s="572"/>
      <c r="Q102" s="514"/>
      <c r="R102" s="559"/>
      <c r="S102" s="574"/>
      <c r="T102" s="574"/>
    </row>
    <row r="103" spans="15:20" ht="11.4" customHeight="1" x14ac:dyDescent="0.25">
      <c r="O103" s="558"/>
      <c r="P103" s="572"/>
      <c r="Q103" s="514"/>
      <c r="R103" s="559"/>
      <c r="S103" s="574"/>
      <c r="T103" s="574"/>
    </row>
    <row r="104" spans="15:20" ht="11.4" customHeight="1" x14ac:dyDescent="0.25">
      <c r="O104" s="558"/>
      <c r="P104" s="572"/>
      <c r="Q104" s="514"/>
      <c r="R104" s="559"/>
      <c r="S104" s="574"/>
      <c r="T104" s="574"/>
    </row>
    <row r="105" spans="15:20" ht="11.4" customHeight="1" x14ac:dyDescent="0.25">
      <c r="O105" s="558"/>
      <c r="P105" s="572"/>
      <c r="Q105" s="514"/>
      <c r="R105" s="559"/>
      <c r="S105" s="574"/>
      <c r="T105" s="574"/>
    </row>
    <row r="106" spans="15:20" ht="11.4" customHeight="1" x14ac:dyDescent="0.25">
      <c r="O106" s="558"/>
      <c r="P106" s="572"/>
      <c r="Q106" s="514"/>
      <c r="R106" s="559"/>
      <c r="S106" s="574"/>
      <c r="T106" s="574"/>
    </row>
    <row r="107" spans="15:20" ht="11.4" customHeight="1" x14ac:dyDescent="0.25">
      <c r="O107" s="558"/>
      <c r="P107" s="572"/>
      <c r="Q107" s="514"/>
      <c r="R107" s="559"/>
      <c r="S107" s="574"/>
      <c r="T107" s="574"/>
    </row>
    <row r="108" spans="15:20" ht="11.4" customHeight="1" x14ac:dyDescent="0.25">
      <c r="O108" s="558"/>
      <c r="P108" s="572"/>
      <c r="Q108" s="514"/>
      <c r="R108" s="559"/>
      <c r="S108" s="574"/>
      <c r="T108" s="574"/>
    </row>
    <row r="109" spans="15:20" ht="11.4" customHeight="1" x14ac:dyDescent="0.25">
      <c r="O109" s="558"/>
      <c r="P109" s="572"/>
      <c r="Q109" s="514"/>
      <c r="R109" s="559"/>
    </row>
    <row r="110" spans="15:20" ht="11.4" customHeight="1" x14ac:dyDescent="0.25">
      <c r="O110" s="558"/>
      <c r="P110" s="572"/>
      <c r="Q110" s="514"/>
      <c r="R110" s="559"/>
    </row>
    <row r="111" spans="15:20" ht="11.4" customHeight="1" x14ac:dyDescent="0.25">
      <c r="O111" s="558"/>
      <c r="P111" s="572"/>
      <c r="Q111" s="514"/>
      <c r="R111" s="559"/>
    </row>
    <row r="112" spans="15:20" ht="15" customHeight="1" x14ac:dyDescent="0.25">
      <c r="O112" s="558"/>
      <c r="P112" s="572"/>
      <c r="Q112" s="514"/>
      <c r="R112" s="559"/>
    </row>
    <row r="113" spans="10:18" ht="15" customHeight="1" x14ac:dyDescent="0.25">
      <c r="O113" s="558"/>
      <c r="P113" s="572"/>
      <c r="Q113" s="514"/>
      <c r="R113" s="559"/>
    </row>
    <row r="114" spans="10:18" ht="15" customHeight="1" x14ac:dyDescent="0.25">
      <c r="O114" s="558"/>
      <c r="P114" s="572"/>
      <c r="Q114" s="514"/>
      <c r="R114" s="559"/>
    </row>
    <row r="115" spans="10:18" ht="15" customHeight="1" x14ac:dyDescent="0.25">
      <c r="O115" s="558"/>
      <c r="P115" s="572"/>
      <c r="Q115" s="514"/>
      <c r="R115" s="559"/>
    </row>
    <row r="116" spans="10:18" ht="15" customHeight="1" x14ac:dyDescent="0.25">
      <c r="O116" s="558"/>
      <c r="P116" s="572"/>
      <c r="Q116" s="514"/>
      <c r="R116" s="559"/>
    </row>
    <row r="117" spans="10:18" ht="15" customHeight="1" x14ac:dyDescent="0.25">
      <c r="O117" s="558"/>
      <c r="P117" s="572"/>
      <c r="Q117" s="514"/>
      <c r="R117" s="559"/>
    </row>
    <row r="118" spans="10:18" ht="15" customHeight="1" x14ac:dyDescent="0.25">
      <c r="O118" s="558"/>
      <c r="P118" s="572"/>
      <c r="Q118" s="514"/>
      <c r="R118" s="559"/>
    </row>
    <row r="119" spans="10:18" ht="15" customHeight="1" x14ac:dyDescent="0.25">
      <c r="O119" s="558"/>
      <c r="P119" s="572"/>
      <c r="Q119" s="514"/>
      <c r="R119" s="559"/>
    </row>
    <row r="120" spans="10:18" ht="15" customHeight="1" x14ac:dyDescent="0.25">
      <c r="O120" s="558"/>
      <c r="P120" s="572"/>
      <c r="Q120" s="514"/>
      <c r="R120" s="559"/>
    </row>
    <row r="121" spans="10:18" ht="15" customHeight="1" x14ac:dyDescent="0.25">
      <c r="O121" s="558"/>
      <c r="P121" s="572"/>
      <c r="Q121" s="514"/>
      <c r="R121" s="559"/>
    </row>
    <row r="122" spans="10:18" ht="15" customHeight="1" x14ac:dyDescent="0.25">
      <c r="O122" s="558"/>
      <c r="P122" s="572"/>
      <c r="Q122" s="514"/>
      <c r="R122" s="559"/>
    </row>
    <row r="123" spans="10:18" ht="15" customHeight="1" x14ac:dyDescent="0.25">
      <c r="O123" s="558"/>
      <c r="P123" s="572"/>
      <c r="Q123" s="514"/>
      <c r="R123" s="559"/>
    </row>
    <row r="124" spans="10:18" ht="15" customHeight="1" x14ac:dyDescent="0.25">
      <c r="J124" s="198"/>
      <c r="O124" s="558"/>
      <c r="P124" s="572"/>
      <c r="Q124" s="514"/>
      <c r="R124" s="559"/>
    </row>
    <row r="125" spans="10:18" ht="15" customHeight="1" x14ac:dyDescent="0.25">
      <c r="O125" s="558"/>
      <c r="P125" s="572"/>
      <c r="Q125" s="514"/>
      <c r="R125" s="559"/>
    </row>
    <row r="126" spans="10:18" ht="15" customHeight="1" x14ac:dyDescent="0.25">
      <c r="O126" s="558"/>
      <c r="P126" s="572"/>
      <c r="Q126" s="514"/>
      <c r="R126" s="559"/>
    </row>
    <row r="127" spans="10:18" ht="15" customHeight="1" x14ac:dyDescent="0.25">
      <c r="O127" s="558"/>
      <c r="P127" s="572"/>
      <c r="Q127" s="514"/>
      <c r="R127" s="559"/>
    </row>
    <row r="128" spans="10:18" ht="15" customHeight="1" x14ac:dyDescent="0.25">
      <c r="O128" s="558"/>
      <c r="P128" s="572"/>
      <c r="Q128" s="514"/>
      <c r="R128" s="559"/>
    </row>
    <row r="129" spans="15:18" ht="15" customHeight="1" x14ac:dyDescent="0.25">
      <c r="O129" s="558"/>
      <c r="P129" s="572"/>
      <c r="Q129" s="514"/>
      <c r="R129" s="559"/>
    </row>
    <row r="130" spans="15:18" ht="15" customHeight="1" x14ac:dyDescent="0.25">
      <c r="O130" s="558"/>
      <c r="P130" s="572"/>
      <c r="Q130" s="514"/>
      <c r="R130" s="559"/>
    </row>
    <row r="131" spans="15:18" ht="15" customHeight="1" x14ac:dyDescent="0.25">
      <c r="O131" s="558"/>
      <c r="P131" s="572"/>
      <c r="Q131" s="514"/>
      <c r="R131" s="559"/>
    </row>
    <row r="132" spans="15:18" ht="15" customHeight="1" x14ac:dyDescent="0.25">
      <c r="O132" s="558"/>
      <c r="P132" s="572"/>
      <c r="Q132" s="514"/>
      <c r="R132" s="559"/>
    </row>
    <row r="133" spans="15:18" ht="15" customHeight="1" x14ac:dyDescent="0.25">
      <c r="O133" s="558"/>
      <c r="P133" s="572"/>
      <c r="Q133" s="514"/>
      <c r="R133" s="559"/>
    </row>
    <row r="134" spans="15:18" ht="15" customHeight="1" x14ac:dyDescent="0.25">
      <c r="O134" s="558"/>
      <c r="P134" s="572"/>
      <c r="Q134" s="514"/>
      <c r="R134" s="559"/>
    </row>
    <row r="135" spans="15:18" ht="15" customHeight="1" x14ac:dyDescent="0.25">
      <c r="O135" s="558"/>
      <c r="P135" s="572"/>
      <c r="Q135" s="514"/>
      <c r="R135" s="559"/>
    </row>
  </sheetData>
  <sheetProtection algorithmName="SHA-512" hashValue="Ucjl0fKF6yRwSK/VHTgcxvyP15pOwIBTVKpcfVCFJWWi58GNpv8rgKvfDfg0FNEBMGVdeQRBR1mYys0qS2TAvw==" saltValue="TeK/7P73t/0QRcyXRt9vWQ==" spinCount="100000" sheet="1" objects="1" scenarios="1" sort="0" autoFilter="0" pivotTables="0"/>
  <mergeCells count="55">
    <mergeCell ref="P26:Q26"/>
    <mergeCell ref="P27:Q27"/>
    <mergeCell ref="P28:Q28"/>
    <mergeCell ref="N26:O26"/>
    <mergeCell ref="N27:O27"/>
    <mergeCell ref="N28:O28"/>
    <mergeCell ref="J27:K27"/>
    <mergeCell ref="H26:I26"/>
    <mergeCell ref="J26:K26"/>
    <mergeCell ref="H27:I27"/>
    <mergeCell ref="L29:M29"/>
    <mergeCell ref="L26:M26"/>
    <mergeCell ref="L27:M27"/>
    <mergeCell ref="L28:M28"/>
    <mergeCell ref="P22:Q22"/>
    <mergeCell ref="Q8:Q9"/>
    <mergeCell ref="K8:K9"/>
    <mergeCell ref="F8:G8"/>
    <mergeCell ref="H8:J8"/>
    <mergeCell ref="L8:M8"/>
    <mergeCell ref="N8:P8"/>
    <mergeCell ref="B19:Q19"/>
    <mergeCell ref="N22:O22"/>
    <mergeCell ref="B73:B74"/>
    <mergeCell ref="H28:I28"/>
    <mergeCell ref="H29:I29"/>
    <mergeCell ref="J28:K28"/>
    <mergeCell ref="J29:K29"/>
    <mergeCell ref="G73:H73"/>
    <mergeCell ref="I73:J73"/>
    <mergeCell ref="B31:Q31"/>
    <mergeCell ref="O70:P70"/>
    <mergeCell ref="B51:B52"/>
    <mergeCell ref="G51:H51"/>
    <mergeCell ref="I51:J51"/>
    <mergeCell ref="G34:H34"/>
    <mergeCell ref="I34:J34"/>
    <mergeCell ref="K34:L34"/>
    <mergeCell ref="M34:N34"/>
    <mergeCell ref="O34:P34"/>
    <mergeCell ref="P29:Q29"/>
    <mergeCell ref="N29:O29"/>
    <mergeCell ref="H25:I25"/>
    <mergeCell ref="C7:C9"/>
    <mergeCell ref="D7:D9"/>
    <mergeCell ref="E7:E9"/>
    <mergeCell ref="F7:K7"/>
    <mergeCell ref="L7:Q7"/>
    <mergeCell ref="H22:I22"/>
    <mergeCell ref="J25:K25"/>
    <mergeCell ref="L25:M25"/>
    <mergeCell ref="N25:O25"/>
    <mergeCell ref="P25:Q25"/>
    <mergeCell ref="J22:K22"/>
    <mergeCell ref="L22:M22"/>
  </mergeCells>
  <pageMargins left="0.23622047244094491" right="0.23622047244094491" top="0.39370078740157483" bottom="0.39370078740157483" header="0.31496062992125984" footer="0.31496062992125984"/>
  <pageSetup paperSize="9" scale="54" fitToHeight="2" orientation="landscape" r:id="rId1"/>
  <rowBreaks count="1" manualBreakCount="1">
    <brk id="61" max="16" man="1"/>
  </rowBreaks>
  <ignoredErrors>
    <ignoredError sqref="G80:G81"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pageSetUpPr fitToPage="1"/>
  </sheetPr>
  <dimension ref="B1:L77"/>
  <sheetViews>
    <sheetView showGridLines="0" zoomScaleNormal="100" zoomScaleSheetLayoutView="80" zoomScalePageLayoutView="60" workbookViewId="0"/>
  </sheetViews>
  <sheetFormatPr defaultColWidth="9" defaultRowHeight="13.2" x14ac:dyDescent="0.25"/>
  <cols>
    <col min="1" max="1" width="2.19921875" style="7" customWidth="1"/>
    <col min="2" max="2" width="45.19921875" style="7" customWidth="1"/>
    <col min="3" max="3" width="11.69921875" style="153" customWidth="1"/>
    <col min="4" max="4" width="26.69921875" style="5" customWidth="1"/>
    <col min="5" max="5" width="43.8984375" style="5" customWidth="1"/>
    <col min="6" max="11" width="10.69921875" style="575" customWidth="1"/>
    <col min="12" max="12" width="10" style="156" customWidth="1"/>
    <col min="13" max="16384" width="9" style="7"/>
  </cols>
  <sheetData>
    <row r="1" spans="2:12" ht="15.6" customHeight="1" x14ac:dyDescent="0.25"/>
    <row r="2" spans="2:12" ht="48" customHeight="1" x14ac:dyDescent="0.25">
      <c r="C2" s="157"/>
      <c r="E2" s="197"/>
      <c r="F2" s="296"/>
      <c r="J2" s="141"/>
    </row>
    <row r="3" spans="2:12" ht="15.6" customHeight="1" x14ac:dyDescent="0.25">
      <c r="C3" s="157"/>
      <c r="E3" s="197"/>
      <c r="F3" s="296"/>
    </row>
    <row r="4" spans="2:12" ht="15.6" customHeight="1" x14ac:dyDescent="0.25">
      <c r="B4" s="127" t="s">
        <v>248</v>
      </c>
      <c r="C4" s="157"/>
      <c r="E4" s="197"/>
      <c r="F4" s="296"/>
    </row>
    <row r="5" spans="2:12" ht="15.6" customHeight="1" x14ac:dyDescent="0.25">
      <c r="C5" s="157"/>
      <c r="E5" s="197"/>
      <c r="F5" s="296"/>
    </row>
    <row r="6" spans="2:12" ht="15.6" customHeight="1" thickBot="1" x14ac:dyDescent="0.3">
      <c r="B6" s="380" t="s">
        <v>1240</v>
      </c>
      <c r="C6" s="157"/>
      <c r="E6" s="197"/>
      <c r="F6" s="296"/>
    </row>
    <row r="7" spans="2:12" s="12" customFormat="1" ht="15.6" customHeight="1" x14ac:dyDescent="0.25">
      <c r="B7" s="203" t="s">
        <v>991</v>
      </c>
      <c r="C7" s="203" t="s">
        <v>381</v>
      </c>
      <c r="D7" s="203" t="s">
        <v>448</v>
      </c>
      <c r="E7" s="203" t="s">
        <v>13</v>
      </c>
      <c r="F7" s="204" t="s">
        <v>992</v>
      </c>
      <c r="G7" s="18" t="s">
        <v>993</v>
      </c>
      <c r="H7" s="18" t="s">
        <v>994</v>
      </c>
      <c r="I7" s="18" t="s">
        <v>995</v>
      </c>
      <c r="J7" s="18" t="s">
        <v>996</v>
      </c>
      <c r="K7" s="18" t="s">
        <v>997</v>
      </c>
      <c r="L7" s="167"/>
    </row>
    <row r="8" spans="2:12" s="12" customFormat="1" ht="15.6" customHeight="1" x14ac:dyDescent="0.25">
      <c r="B8" s="576" t="s">
        <v>543</v>
      </c>
      <c r="C8" s="577"/>
      <c r="D8" s="578"/>
      <c r="E8" s="577"/>
      <c r="F8" s="579"/>
      <c r="G8" s="579"/>
      <c r="H8" s="579"/>
      <c r="I8" s="579"/>
      <c r="J8" s="579"/>
      <c r="K8" s="579"/>
      <c r="L8" s="167"/>
    </row>
    <row r="9" spans="2:12" s="12" customFormat="1" ht="15.6" customHeight="1" x14ac:dyDescent="0.25">
      <c r="B9" s="210" t="s">
        <v>1241</v>
      </c>
      <c r="C9" s="209" t="s">
        <v>1242</v>
      </c>
      <c r="D9" s="210"/>
      <c r="E9" s="209" t="s">
        <v>73</v>
      </c>
      <c r="F9" s="580">
        <v>1</v>
      </c>
      <c r="G9" s="581">
        <v>1</v>
      </c>
      <c r="H9" s="581">
        <v>1</v>
      </c>
      <c r="I9" s="581">
        <v>1</v>
      </c>
      <c r="J9" s="581">
        <v>1</v>
      </c>
      <c r="K9" s="581">
        <v>1</v>
      </c>
      <c r="L9" s="582"/>
    </row>
    <row r="10" spans="2:12" s="12" customFormat="1" ht="15.6" customHeight="1" x14ac:dyDescent="0.25">
      <c r="B10" s="210" t="s">
        <v>1243</v>
      </c>
      <c r="C10" s="209"/>
      <c r="D10" s="210"/>
      <c r="E10" s="583" t="s">
        <v>21</v>
      </c>
      <c r="F10" s="584">
        <v>3842</v>
      </c>
      <c r="G10" s="88">
        <v>3509</v>
      </c>
      <c r="H10" s="88">
        <v>2216</v>
      </c>
      <c r="I10" s="107">
        <v>1504</v>
      </c>
      <c r="J10" s="88">
        <v>1236</v>
      </c>
      <c r="K10" s="88">
        <v>1263</v>
      </c>
      <c r="L10" s="167"/>
    </row>
    <row r="11" spans="2:12" s="12" customFormat="1" ht="15.6" customHeight="1" x14ac:dyDescent="0.25">
      <c r="B11" s="576" t="s">
        <v>17</v>
      </c>
      <c r="C11" s="577"/>
      <c r="D11" s="578"/>
      <c r="E11" s="577"/>
      <c r="F11" s="579"/>
      <c r="G11" s="579"/>
      <c r="H11" s="579"/>
      <c r="I11" s="579"/>
      <c r="J11" s="579"/>
      <c r="K11" s="579"/>
      <c r="L11" s="167"/>
    </row>
    <row r="12" spans="2:12" s="12" customFormat="1" ht="15.6" customHeight="1" x14ac:dyDescent="0.25">
      <c r="B12" s="210" t="s">
        <v>1244</v>
      </c>
      <c r="C12" s="209"/>
      <c r="D12" s="210" t="s">
        <v>1245</v>
      </c>
      <c r="E12" s="583" t="s">
        <v>21</v>
      </c>
      <c r="F12" s="584">
        <v>6</v>
      </c>
      <c r="G12" s="585">
        <v>1</v>
      </c>
      <c r="H12" s="585">
        <v>4</v>
      </c>
      <c r="I12" s="585">
        <v>4</v>
      </c>
      <c r="J12" s="585">
        <v>4</v>
      </c>
      <c r="K12" s="585">
        <v>3</v>
      </c>
      <c r="L12" s="167"/>
    </row>
    <row r="13" spans="2:12" s="12" customFormat="1" ht="15.6" customHeight="1" thickBot="1" x14ac:dyDescent="0.3">
      <c r="B13" s="231" t="s">
        <v>1246</v>
      </c>
      <c r="C13" s="230"/>
      <c r="D13" s="231" t="s">
        <v>1245</v>
      </c>
      <c r="E13" s="336" t="s">
        <v>21</v>
      </c>
      <c r="F13" s="337">
        <v>1</v>
      </c>
      <c r="G13" s="586">
        <v>0</v>
      </c>
      <c r="H13" s="586">
        <v>0</v>
      </c>
      <c r="I13" s="586">
        <v>1</v>
      </c>
      <c r="J13" s="586">
        <v>0</v>
      </c>
      <c r="K13" s="586">
        <v>0</v>
      </c>
      <c r="L13" s="167"/>
    </row>
    <row r="14" spans="2:12" s="12" customFormat="1" ht="15.6" customHeight="1" x14ac:dyDescent="0.25">
      <c r="B14" s="167"/>
      <c r="C14" s="587"/>
      <c r="D14" s="153"/>
      <c r="E14" s="198"/>
      <c r="F14" s="340"/>
      <c r="G14" s="340"/>
      <c r="H14" s="340"/>
      <c r="I14" s="340"/>
      <c r="J14" s="340"/>
      <c r="K14" s="340"/>
      <c r="L14" s="167"/>
    </row>
    <row r="15" spans="2:12" ht="15.6" customHeight="1" thickBot="1" x14ac:dyDescent="0.3">
      <c r="B15" s="588" t="s">
        <v>1247</v>
      </c>
      <c r="C15" s="589"/>
      <c r="D15" s="590"/>
      <c r="E15" s="589"/>
      <c r="F15" s="591"/>
      <c r="G15" s="592"/>
      <c r="H15" s="592"/>
      <c r="I15" s="592"/>
      <c r="J15" s="592"/>
      <c r="K15" s="592"/>
    </row>
    <row r="16" spans="2:12" s="12" customFormat="1" ht="15.6" customHeight="1" x14ac:dyDescent="0.25">
      <c r="B16" s="203" t="s">
        <v>991</v>
      </c>
      <c r="C16" s="203" t="s">
        <v>381</v>
      </c>
      <c r="D16" s="203" t="s">
        <v>448</v>
      </c>
      <c r="E16" s="203" t="s">
        <v>13</v>
      </c>
      <c r="F16" s="204" t="s">
        <v>992</v>
      </c>
      <c r="G16" s="108" t="s">
        <v>993</v>
      </c>
      <c r="H16" s="18" t="s">
        <v>994</v>
      </c>
      <c r="I16" s="18" t="s">
        <v>995</v>
      </c>
      <c r="J16" s="18" t="s">
        <v>996</v>
      </c>
      <c r="K16" s="18" t="s">
        <v>997</v>
      </c>
      <c r="L16" s="167"/>
    </row>
    <row r="17" spans="2:12" s="12" customFormat="1" ht="15.6" customHeight="1" x14ac:dyDescent="0.25">
      <c r="B17" s="593" t="s">
        <v>1248</v>
      </c>
      <c r="C17" s="594"/>
      <c r="D17" s="595"/>
      <c r="E17" s="576"/>
      <c r="F17" s="596"/>
      <c r="G17" s="596"/>
      <c r="H17" s="596"/>
      <c r="I17" s="596"/>
      <c r="J17" s="596"/>
      <c r="K17" s="596"/>
      <c r="L17" s="167"/>
    </row>
    <row r="18" spans="2:12" s="220" customFormat="1" ht="15.6" customHeight="1" x14ac:dyDescent="0.25">
      <c r="B18" s="256" t="s">
        <v>263</v>
      </c>
      <c r="C18" s="251" t="s">
        <v>1249</v>
      </c>
      <c r="D18" s="597" t="s">
        <v>1250</v>
      </c>
      <c r="E18" s="369" t="s">
        <v>21</v>
      </c>
      <c r="F18" s="598">
        <v>0</v>
      </c>
      <c r="G18" s="599">
        <v>0</v>
      </c>
      <c r="H18" s="599">
        <v>0</v>
      </c>
      <c r="I18" s="599">
        <v>0</v>
      </c>
      <c r="J18" s="599">
        <v>0</v>
      </c>
      <c r="K18" s="599">
        <v>0</v>
      </c>
      <c r="L18" s="407"/>
    </row>
    <row r="19" spans="2:12" s="12" customFormat="1" ht="15.6" customHeight="1" x14ac:dyDescent="0.25">
      <c r="B19" s="209" t="s">
        <v>1251</v>
      </c>
      <c r="C19" s="209" t="s">
        <v>1249</v>
      </c>
      <c r="D19" s="210" t="s">
        <v>1250</v>
      </c>
      <c r="E19" s="312" t="s">
        <v>21</v>
      </c>
      <c r="F19" s="600">
        <v>0</v>
      </c>
      <c r="G19" s="601">
        <v>0</v>
      </c>
      <c r="H19" s="601">
        <v>0</v>
      </c>
      <c r="I19" s="601">
        <v>0</v>
      </c>
      <c r="J19" s="601">
        <v>0</v>
      </c>
      <c r="K19" s="601">
        <v>0</v>
      </c>
      <c r="L19" s="582"/>
    </row>
    <row r="20" spans="2:12" s="12" customFormat="1" ht="15.6" customHeight="1" x14ac:dyDescent="0.25">
      <c r="B20" s="312" t="s">
        <v>1252</v>
      </c>
      <c r="C20" s="209" t="s">
        <v>1249</v>
      </c>
      <c r="D20" s="210" t="s">
        <v>1250</v>
      </c>
      <c r="E20" s="312" t="s">
        <v>21</v>
      </c>
      <c r="F20" s="600">
        <v>0</v>
      </c>
      <c r="G20" s="601">
        <v>0</v>
      </c>
      <c r="H20" s="601">
        <v>0</v>
      </c>
      <c r="I20" s="601">
        <v>0</v>
      </c>
      <c r="J20" s="601">
        <v>0</v>
      </c>
      <c r="K20" s="601">
        <v>0</v>
      </c>
      <c r="L20" s="582"/>
    </row>
    <row r="21" spans="2:12" s="12" customFormat="1" ht="15.6" customHeight="1" x14ac:dyDescent="0.25">
      <c r="B21" s="602" t="s">
        <v>1253</v>
      </c>
      <c r="C21" s="576"/>
      <c r="D21" s="595"/>
      <c r="E21" s="576"/>
      <c r="F21" s="596"/>
      <c r="G21" s="596"/>
      <c r="H21" s="596"/>
      <c r="I21" s="596"/>
      <c r="J21" s="596"/>
      <c r="K21" s="596"/>
      <c r="L21" s="167"/>
    </row>
    <row r="22" spans="2:12" s="220" customFormat="1" ht="15.6" customHeight="1" x14ac:dyDescent="0.25">
      <c r="B22" s="603" t="s">
        <v>1254</v>
      </c>
      <c r="C22" s="251"/>
      <c r="D22" s="597"/>
      <c r="E22" s="597" t="s">
        <v>1255</v>
      </c>
      <c r="F22" s="604">
        <v>546.20000000000005</v>
      </c>
      <c r="G22" s="110">
        <v>598</v>
      </c>
      <c r="H22" s="110">
        <v>474</v>
      </c>
      <c r="I22" s="111">
        <v>420</v>
      </c>
      <c r="J22" s="110">
        <v>453</v>
      </c>
      <c r="K22" s="110">
        <v>529</v>
      </c>
      <c r="L22" s="407"/>
    </row>
    <row r="23" spans="2:12" s="220" customFormat="1" ht="15.6" customHeight="1" x14ac:dyDescent="0.25">
      <c r="B23" s="603" t="s">
        <v>1256</v>
      </c>
      <c r="C23" s="251"/>
      <c r="D23" s="597" t="s">
        <v>1250</v>
      </c>
      <c r="E23" s="597" t="s">
        <v>1257</v>
      </c>
      <c r="F23" s="604">
        <v>26.42</v>
      </c>
      <c r="G23" s="110">
        <v>93.98</v>
      </c>
      <c r="H23" s="110">
        <v>95.63</v>
      </c>
      <c r="I23" s="110">
        <v>92.61</v>
      </c>
      <c r="J23" s="110">
        <v>87.41</v>
      </c>
      <c r="K23" s="110">
        <v>73.56</v>
      </c>
      <c r="L23" s="605"/>
    </row>
    <row r="24" spans="2:12" s="220" customFormat="1" ht="15.6" customHeight="1" x14ac:dyDescent="0.25">
      <c r="B24" s="603" t="s">
        <v>1258</v>
      </c>
      <c r="C24" s="251" t="s">
        <v>1249</v>
      </c>
      <c r="D24" s="597" t="s">
        <v>1250</v>
      </c>
      <c r="E24" s="606" t="s">
        <v>1259</v>
      </c>
      <c r="F24" s="607">
        <v>3.25</v>
      </c>
      <c r="G24" s="608">
        <v>5.7</v>
      </c>
      <c r="H24" s="608">
        <v>9.09</v>
      </c>
      <c r="I24" s="609">
        <v>5.98</v>
      </c>
      <c r="J24" s="608">
        <v>8.94</v>
      </c>
      <c r="K24" s="608">
        <v>7.5</v>
      </c>
      <c r="L24" s="407"/>
    </row>
    <row r="25" spans="2:12" s="12" customFormat="1" ht="15.6" customHeight="1" x14ac:dyDescent="0.25">
      <c r="B25" s="222" t="s">
        <v>1260</v>
      </c>
      <c r="C25" s="209" t="s">
        <v>1249</v>
      </c>
      <c r="D25" s="210" t="s">
        <v>1250</v>
      </c>
      <c r="E25" s="583" t="s">
        <v>1259</v>
      </c>
      <c r="F25" s="610">
        <v>0.99</v>
      </c>
      <c r="G25" s="611">
        <v>4.63</v>
      </c>
      <c r="H25" s="611">
        <v>3.82</v>
      </c>
      <c r="I25" s="611">
        <v>3.72</v>
      </c>
      <c r="J25" s="611">
        <v>6.34</v>
      </c>
      <c r="K25" s="611">
        <v>5.8</v>
      </c>
      <c r="L25" s="167"/>
    </row>
    <row r="26" spans="2:12" s="12" customFormat="1" ht="15.6" customHeight="1" x14ac:dyDescent="0.25">
      <c r="B26" s="612" t="s">
        <v>1261</v>
      </c>
      <c r="C26" s="209" t="s">
        <v>1249</v>
      </c>
      <c r="D26" s="210" t="s">
        <v>1250</v>
      </c>
      <c r="E26" s="583" t="s">
        <v>1259</v>
      </c>
      <c r="F26" s="610">
        <v>6.25</v>
      </c>
      <c r="G26" s="611">
        <v>8.84</v>
      </c>
      <c r="H26" s="611">
        <v>15.63</v>
      </c>
      <c r="I26" s="611">
        <v>8.0500000000000007</v>
      </c>
      <c r="J26" s="611">
        <v>10.77</v>
      </c>
      <c r="K26" s="611">
        <v>8.9499999999999993</v>
      </c>
      <c r="L26" s="167"/>
    </row>
    <row r="27" spans="2:12" s="220" customFormat="1" ht="15.6" customHeight="1" x14ac:dyDescent="0.25">
      <c r="B27" s="603" t="s">
        <v>281</v>
      </c>
      <c r="C27" s="251"/>
      <c r="D27" s="597"/>
      <c r="E27" s="606" t="s">
        <v>1262</v>
      </c>
      <c r="F27" s="607">
        <v>0.85</v>
      </c>
      <c r="G27" s="608">
        <v>1.62</v>
      </c>
      <c r="H27" s="608">
        <v>1.21</v>
      </c>
      <c r="I27" s="609">
        <v>0.77</v>
      </c>
      <c r="J27" s="608">
        <v>1.76</v>
      </c>
      <c r="K27" s="608">
        <v>0.52</v>
      </c>
      <c r="L27" s="407"/>
    </row>
    <row r="28" spans="2:12" s="12" customFormat="1" ht="15.6" customHeight="1" x14ac:dyDescent="0.25">
      <c r="B28" s="222" t="s">
        <v>1263</v>
      </c>
      <c r="C28" s="209"/>
      <c r="D28" s="210"/>
      <c r="E28" s="583" t="s">
        <v>1262</v>
      </c>
      <c r="F28" s="610">
        <v>0.25</v>
      </c>
      <c r="G28" s="611">
        <v>2.1800000000000002</v>
      </c>
      <c r="H28" s="611">
        <v>0.82</v>
      </c>
      <c r="I28" s="611">
        <v>0.86</v>
      </c>
      <c r="J28" s="611">
        <v>2.11</v>
      </c>
      <c r="K28" s="611">
        <v>0.31</v>
      </c>
      <c r="L28" s="167"/>
    </row>
    <row r="29" spans="2:12" s="12" customFormat="1" ht="15.6" customHeight="1" thickBot="1" x14ac:dyDescent="0.3">
      <c r="B29" s="613" t="s">
        <v>1264</v>
      </c>
      <c r="C29" s="230"/>
      <c r="D29" s="231"/>
      <c r="E29" s="336" t="s">
        <v>1262</v>
      </c>
      <c r="F29" s="614">
        <v>1.65</v>
      </c>
      <c r="G29" s="615">
        <v>0.8</v>
      </c>
      <c r="H29" s="615">
        <v>1.7</v>
      </c>
      <c r="I29" s="615">
        <v>0.62</v>
      </c>
      <c r="J29" s="615">
        <v>1.35</v>
      </c>
      <c r="K29" s="615">
        <v>0.75</v>
      </c>
      <c r="L29" s="167"/>
    </row>
    <row r="30" spans="2:12" s="12" customFormat="1" ht="7.2" customHeight="1" x14ac:dyDescent="0.25">
      <c r="B30" s="514"/>
      <c r="C30" s="198"/>
      <c r="D30" s="153"/>
      <c r="E30" s="244"/>
      <c r="F30" s="616"/>
      <c r="G30" s="617"/>
      <c r="H30" s="617"/>
      <c r="I30" s="617"/>
      <c r="J30" s="617"/>
      <c r="K30" s="617"/>
      <c r="L30" s="167"/>
    </row>
    <row r="31" spans="2:12" s="12" customFormat="1" ht="28.95" customHeight="1" x14ac:dyDescent="0.25">
      <c r="B31" s="678" t="s">
        <v>1265</v>
      </c>
      <c r="C31" s="678"/>
      <c r="D31" s="678"/>
      <c r="E31" s="678"/>
      <c r="F31" s="678"/>
      <c r="G31" s="678"/>
      <c r="H31" s="678"/>
      <c r="I31" s="678"/>
      <c r="J31" s="678"/>
      <c r="K31" s="678"/>
      <c r="L31" s="167"/>
    </row>
    <row r="32" spans="2:12" s="12" customFormat="1" ht="15.6" customHeight="1" x14ac:dyDescent="0.25">
      <c r="B32" s="723" t="s">
        <v>1266</v>
      </c>
      <c r="C32" s="680"/>
      <c r="D32" s="680"/>
      <c r="E32" s="680"/>
      <c r="F32" s="680"/>
      <c r="G32" s="680"/>
      <c r="H32" s="680"/>
      <c r="I32" s="680"/>
      <c r="J32" s="680"/>
      <c r="K32" s="680"/>
      <c r="L32" s="167"/>
    </row>
    <row r="33" spans="2:12" s="12" customFormat="1" ht="15.6" customHeight="1" x14ac:dyDescent="0.25">
      <c r="C33" s="153"/>
      <c r="D33" s="198"/>
      <c r="E33" s="198"/>
      <c r="F33" s="340"/>
      <c r="G33" s="340"/>
      <c r="H33" s="340"/>
      <c r="I33" s="340"/>
      <c r="J33" s="340"/>
      <c r="K33" s="340"/>
      <c r="L33" s="167"/>
    </row>
    <row r="34" spans="2:12" ht="15.6" customHeight="1" thickBot="1" x14ac:dyDescent="0.3">
      <c r="B34" s="618" t="s">
        <v>1267</v>
      </c>
      <c r="C34" s="619"/>
      <c r="D34" s="334"/>
      <c r="E34" s="334"/>
      <c r="F34" s="335"/>
      <c r="G34" s="335"/>
      <c r="H34" s="335"/>
      <c r="I34" s="335"/>
      <c r="J34" s="335"/>
      <c r="K34" s="335"/>
    </row>
    <row r="35" spans="2:12" s="12" customFormat="1" ht="15.6" customHeight="1" x14ac:dyDescent="0.25">
      <c r="B35" s="620" t="s">
        <v>991</v>
      </c>
      <c r="C35" s="620" t="s">
        <v>448</v>
      </c>
      <c r="D35" s="620" t="s">
        <v>381</v>
      </c>
      <c r="E35" s="620" t="s">
        <v>13</v>
      </c>
      <c r="F35" s="455" t="s">
        <v>992</v>
      </c>
      <c r="G35" s="76" t="s">
        <v>993</v>
      </c>
      <c r="H35" s="621"/>
      <c r="I35" s="621"/>
      <c r="J35" s="621"/>
      <c r="K35" s="621"/>
      <c r="L35" s="167"/>
    </row>
    <row r="36" spans="2:12" s="12" customFormat="1" ht="15.6" customHeight="1" x14ac:dyDescent="0.25">
      <c r="B36" s="622" t="s">
        <v>1267</v>
      </c>
      <c r="C36" s="623"/>
      <c r="D36" s="370"/>
      <c r="E36" s="370"/>
      <c r="F36" s="598"/>
      <c r="G36" s="598"/>
      <c r="H36" s="621"/>
      <c r="I36" s="621"/>
      <c r="J36" s="621"/>
      <c r="K36" s="621"/>
      <c r="L36" s="582"/>
    </row>
    <row r="37" spans="2:12" s="12" customFormat="1" ht="15.6" customHeight="1" x14ac:dyDescent="0.25">
      <c r="B37" s="311" t="s">
        <v>1268</v>
      </c>
      <c r="C37" s="210"/>
      <c r="D37" s="209" t="s">
        <v>817</v>
      </c>
      <c r="E37" s="583" t="s">
        <v>21</v>
      </c>
      <c r="F37" s="584">
        <v>0</v>
      </c>
      <c r="G37" s="601">
        <v>1</v>
      </c>
      <c r="H37" s="624"/>
      <c r="I37" s="624"/>
      <c r="J37" s="624"/>
      <c r="K37" s="624"/>
      <c r="L37" s="582"/>
    </row>
    <row r="38" spans="2:12" s="12" customFormat="1" ht="15.6" customHeight="1" thickBot="1" x14ac:dyDescent="0.3">
      <c r="B38" s="625" t="s">
        <v>1269</v>
      </c>
      <c r="C38" s="231"/>
      <c r="D38" s="230" t="s">
        <v>817</v>
      </c>
      <c r="E38" s="336" t="s">
        <v>21</v>
      </c>
      <c r="F38" s="337">
        <v>0</v>
      </c>
      <c r="G38" s="338">
        <v>0</v>
      </c>
      <c r="H38" s="624"/>
      <c r="I38" s="624"/>
      <c r="J38" s="624"/>
      <c r="K38" s="624"/>
      <c r="L38" s="582"/>
    </row>
    <row r="39" spans="2:12" ht="15.6" customHeight="1" x14ac:dyDescent="0.25"/>
    <row r="41" spans="2:12" ht="12.6" customHeight="1" x14ac:dyDescent="0.25"/>
    <row r="42" spans="2:12" ht="12.6" customHeight="1" x14ac:dyDescent="0.25"/>
    <row r="43" spans="2:12" ht="12.6" customHeight="1" x14ac:dyDescent="0.25"/>
    <row r="44" spans="2:12" ht="12.6" customHeight="1" x14ac:dyDescent="0.25">
      <c r="E44" s="5" t="s">
        <v>1111</v>
      </c>
    </row>
    <row r="45" spans="2:12" ht="12.6" customHeight="1" x14ac:dyDescent="0.25"/>
    <row r="46" spans="2:12" ht="12.6" customHeight="1" x14ac:dyDescent="0.25"/>
    <row r="47" spans="2:12" ht="12.6" customHeight="1" x14ac:dyDescent="0.25"/>
    <row r="48" spans="2:12" ht="12.6" customHeight="1" x14ac:dyDescent="0.25"/>
    <row r="49" ht="12.6" customHeight="1" x14ac:dyDescent="0.25"/>
    <row r="50" ht="12.6" customHeight="1" x14ac:dyDescent="0.25"/>
    <row r="51" ht="12.6" customHeight="1" x14ac:dyDescent="0.25"/>
    <row r="52" ht="12.6" customHeight="1" x14ac:dyDescent="0.25"/>
    <row r="53" ht="12.6" customHeight="1" x14ac:dyDescent="0.25"/>
    <row r="54" ht="12.6" customHeight="1" x14ac:dyDescent="0.25"/>
    <row r="55" ht="12.6" customHeight="1" x14ac:dyDescent="0.25"/>
    <row r="56" ht="12.6" customHeight="1" x14ac:dyDescent="0.25"/>
    <row r="57" ht="12.6" customHeight="1" x14ac:dyDescent="0.25"/>
    <row r="58" ht="12.6" customHeight="1" x14ac:dyDescent="0.25"/>
    <row r="59" ht="12.6" customHeight="1" x14ac:dyDescent="0.25"/>
    <row r="60" ht="12.6" customHeight="1" x14ac:dyDescent="0.25"/>
    <row r="61" ht="12.6" customHeight="1" x14ac:dyDescent="0.25"/>
    <row r="62" ht="12.6" customHeight="1" x14ac:dyDescent="0.25"/>
    <row r="63" ht="12.6" customHeight="1" x14ac:dyDescent="0.25"/>
    <row r="64" ht="12.6" customHeight="1" x14ac:dyDescent="0.25"/>
    <row r="65" ht="12.6" customHeight="1" x14ac:dyDescent="0.25"/>
    <row r="66" ht="12.6" customHeight="1" x14ac:dyDescent="0.25"/>
    <row r="67" ht="12.6" customHeight="1" x14ac:dyDescent="0.25"/>
    <row r="68" ht="12.6" customHeight="1" x14ac:dyDescent="0.25"/>
    <row r="69" ht="12.6" customHeight="1" x14ac:dyDescent="0.25"/>
    <row r="70" ht="12.6" customHeight="1" x14ac:dyDescent="0.25"/>
    <row r="71" ht="12.6" customHeight="1" x14ac:dyDescent="0.25"/>
    <row r="72" ht="12.6" customHeight="1" x14ac:dyDescent="0.25"/>
    <row r="73" ht="12.6" customHeight="1" x14ac:dyDescent="0.25"/>
    <row r="74" ht="12.6" customHeight="1" x14ac:dyDescent="0.25"/>
    <row r="75" ht="12.6" customHeight="1" x14ac:dyDescent="0.25"/>
    <row r="76" ht="12.6" customHeight="1" x14ac:dyDescent="0.25"/>
    <row r="77" ht="12.6" customHeight="1" x14ac:dyDescent="0.25"/>
  </sheetData>
  <sheetProtection algorithmName="SHA-512" hashValue="GYgmAES7L+IqbiZgVbVf0sIELP83wTcJbjoFT9HLj5TV97ZIPxCGQ3vOW34mdOx7+JF+Gk5G7ArQESUP1QJo2A==" saltValue="MOb8KVBSWUign+iUFbR8Gg==" spinCount="100000" sheet="1" objects="1" scenarios="1" sort="0" autoFilter="0" pivotTables="0"/>
  <mergeCells count="2">
    <mergeCell ref="B32:K32"/>
    <mergeCell ref="B31:K31"/>
  </mergeCells>
  <pageMargins left="0.23622047244094491" right="0.23622047244094491" top="0.39370078740157483" bottom="0.39370078740157483" header="0.31496062992125984" footer="0.31496062992125984"/>
  <pageSetup paperSize="9" scale="67" fitToHeight="0" orientation="landscape" r:id="rId1"/>
  <rowBreaks count="1" manualBreakCount="1">
    <brk id="38"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00000"/>
    <pageSetUpPr fitToPage="1"/>
  </sheetPr>
  <dimension ref="B1:K85"/>
  <sheetViews>
    <sheetView showGridLines="0" zoomScaleNormal="100" workbookViewId="0"/>
  </sheetViews>
  <sheetFormatPr defaultColWidth="9" defaultRowHeight="13.2" x14ac:dyDescent="0.25"/>
  <cols>
    <col min="1" max="1" width="2.19921875" style="7" customWidth="1"/>
    <col min="2" max="2" width="61.19921875" style="7" customWidth="1"/>
    <col min="3" max="11" width="10.69921875" style="7" customWidth="1"/>
    <col min="12" max="16384" width="9" style="7"/>
  </cols>
  <sheetData>
    <row r="1" spans="2:11" s="12" customFormat="1" ht="15.6" customHeight="1" x14ac:dyDescent="0.25">
      <c r="F1" s="197"/>
    </row>
    <row r="2" spans="2:11" s="12" customFormat="1" ht="48" customHeight="1" x14ac:dyDescent="0.25">
      <c r="E2" s="220"/>
      <c r="F2" s="220"/>
      <c r="J2" s="141"/>
    </row>
    <row r="3" spans="2:11" s="12" customFormat="1" ht="15.6" customHeight="1" x14ac:dyDescent="0.25">
      <c r="E3" s="220"/>
      <c r="F3" s="220"/>
    </row>
    <row r="4" spans="2:11" s="12" customFormat="1" ht="15.6" customHeight="1" x14ac:dyDescent="0.25">
      <c r="B4" s="152" t="s">
        <v>290</v>
      </c>
      <c r="E4" s="220"/>
      <c r="F4" s="220"/>
    </row>
    <row r="5" spans="2:11" s="12" customFormat="1" ht="15.6" customHeight="1" x14ac:dyDescent="0.25"/>
    <row r="6" spans="2:11" s="12" customFormat="1" ht="15.6" customHeight="1" thickBot="1" x14ac:dyDescent="0.3">
      <c r="B6" s="380" t="s">
        <v>291</v>
      </c>
      <c r="C6" s="198"/>
      <c r="D6" s="153"/>
      <c r="E6" s="197"/>
      <c r="F6" s="197"/>
      <c r="G6" s="197"/>
      <c r="H6" s="198"/>
      <c r="I6" s="198"/>
      <c r="J6" s="198"/>
      <c r="K6" s="198"/>
    </row>
    <row r="7" spans="2:11" s="12" customFormat="1" ht="15.6" customHeight="1" x14ac:dyDescent="0.25">
      <c r="B7" s="347" t="s">
        <v>991</v>
      </c>
      <c r="C7" s="347" t="s">
        <v>381</v>
      </c>
      <c r="D7" s="347" t="s">
        <v>448</v>
      </c>
      <c r="E7" s="348" t="s">
        <v>1270</v>
      </c>
      <c r="F7" s="204" t="s">
        <v>992</v>
      </c>
      <c r="G7" s="204" t="s">
        <v>993</v>
      </c>
      <c r="H7" s="204" t="s">
        <v>994</v>
      </c>
      <c r="I7" s="18" t="s">
        <v>995</v>
      </c>
      <c r="J7" s="18" t="s">
        <v>996</v>
      </c>
      <c r="K7" s="18" t="s">
        <v>997</v>
      </c>
    </row>
    <row r="8" spans="2:11" s="12" customFormat="1" ht="15.6" customHeight="1" x14ac:dyDescent="0.25">
      <c r="B8" s="370" t="s">
        <v>17</v>
      </c>
      <c r="C8" s="623"/>
      <c r="D8" s="623"/>
      <c r="E8" s="370"/>
      <c r="F8" s="598"/>
      <c r="G8" s="598"/>
      <c r="H8" s="19"/>
      <c r="I8" s="19"/>
      <c r="J8" s="19"/>
      <c r="K8" s="19"/>
    </row>
    <row r="9" spans="2:11" s="12" customFormat="1" ht="15.6" customHeight="1" x14ac:dyDescent="0.25">
      <c r="B9" s="311" t="s">
        <v>292</v>
      </c>
      <c r="C9" s="312" t="s">
        <v>1013</v>
      </c>
      <c r="D9" s="312"/>
      <c r="E9" s="312" t="s">
        <v>21</v>
      </c>
      <c r="F9" s="600">
        <v>2</v>
      </c>
      <c r="G9" s="601">
        <v>3</v>
      </c>
      <c r="H9" s="314">
        <v>3</v>
      </c>
      <c r="I9" s="314">
        <v>0</v>
      </c>
      <c r="J9" s="315">
        <v>0</v>
      </c>
      <c r="K9" s="314">
        <v>1</v>
      </c>
    </row>
    <row r="10" spans="2:11" s="12" customFormat="1" ht="15.6" customHeight="1" x14ac:dyDescent="0.25">
      <c r="B10" s="311" t="s">
        <v>296</v>
      </c>
      <c r="C10" s="312" t="s">
        <v>1013</v>
      </c>
      <c r="D10" s="312"/>
      <c r="E10" s="312" t="s">
        <v>21</v>
      </c>
      <c r="F10" s="600">
        <v>0</v>
      </c>
      <c r="G10" s="601">
        <v>1</v>
      </c>
      <c r="H10" s="314">
        <v>0</v>
      </c>
      <c r="I10" s="314">
        <v>0</v>
      </c>
      <c r="J10" s="315">
        <v>0</v>
      </c>
      <c r="K10" s="314">
        <v>4</v>
      </c>
    </row>
    <row r="11" spans="2:11" s="12" customFormat="1" ht="15.6" customHeight="1" x14ac:dyDescent="0.25">
      <c r="B11" s="370" t="s">
        <v>1271</v>
      </c>
      <c r="C11" s="623"/>
      <c r="D11" s="623"/>
      <c r="E11" s="370"/>
      <c r="F11" s="598"/>
      <c r="G11" s="598"/>
      <c r="H11" s="19"/>
      <c r="I11" s="19"/>
      <c r="J11" s="19"/>
      <c r="K11" s="19"/>
    </row>
    <row r="12" spans="2:11" s="12" customFormat="1" ht="15.6" customHeight="1" thickBot="1" x14ac:dyDescent="0.3">
      <c r="B12" s="625" t="s">
        <v>300</v>
      </c>
      <c r="C12" s="329"/>
      <c r="D12" s="329"/>
      <c r="E12" s="329" t="s">
        <v>21</v>
      </c>
      <c r="F12" s="626">
        <v>15</v>
      </c>
      <c r="G12" s="338">
        <v>16</v>
      </c>
      <c r="H12" s="331">
        <v>11</v>
      </c>
      <c r="I12" s="331">
        <v>13</v>
      </c>
      <c r="J12" s="627">
        <v>3</v>
      </c>
      <c r="K12" s="331">
        <v>0</v>
      </c>
    </row>
    <row r="13" spans="2:11" x14ac:dyDescent="0.25">
      <c r="B13" s="156"/>
      <c r="D13" s="156"/>
    </row>
    <row r="14" spans="2:11" ht="12" customHeight="1" x14ac:dyDescent="0.25"/>
    <row r="15" spans="2:11" ht="12" customHeight="1" x14ac:dyDescent="0.25"/>
    <row r="16" spans="2:11"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sheetData>
  <sheetProtection algorithmName="SHA-512" hashValue="U66fbjUWVxha422lsyHiRuvC5XTtdeZz0budK2PwEL5P7uyoqWaUSGvRriuZwWH7LN4hJi85uf2dsV//kHZjdg==" saltValue="2Etykw4GECG4qdN4cSVfiA==" spinCount="100000" sheet="1" objects="1" scenarios="1" sort="0" autoFilter="0" pivotTables="0"/>
  <pageMargins left="0.23622047244094491" right="0.23622047244094491" top="0.39370078740157483" bottom="0.39370078740157483" header="0.31496062992125984" footer="0.31496062992125984"/>
  <pageSetup paperSize="9" scale="8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pageSetUpPr fitToPage="1"/>
  </sheetPr>
  <dimension ref="B1:K21"/>
  <sheetViews>
    <sheetView showGridLines="0" zoomScaleNormal="100" workbookViewId="0"/>
  </sheetViews>
  <sheetFormatPr defaultColWidth="9" defaultRowHeight="11.4" x14ac:dyDescent="0.2"/>
  <cols>
    <col min="1" max="1" width="2.19921875" style="641" customWidth="1"/>
    <col min="2" max="2" width="40.3984375" style="641" customWidth="1"/>
    <col min="3" max="3" width="11.69921875" style="277" customWidth="1"/>
    <col min="4" max="4" width="28.69921875" style="641" customWidth="1"/>
    <col min="5" max="6" width="11.19921875" style="630" customWidth="1"/>
    <col min="7" max="11" width="11.19921875" style="641" customWidth="1"/>
    <col min="12" max="16384" width="9" style="641"/>
  </cols>
  <sheetData>
    <row r="1" spans="2:11" s="628" customFormat="1" ht="15" customHeight="1" x14ac:dyDescent="0.25">
      <c r="C1" s="629"/>
      <c r="E1" s="630"/>
      <c r="F1" s="197"/>
    </row>
    <row r="2" spans="2:11" s="628" customFormat="1" ht="47.4" customHeight="1" x14ac:dyDescent="0.25">
      <c r="C2" s="629"/>
      <c r="E2" s="631"/>
      <c r="F2" s="631"/>
      <c r="J2" s="141" t="s">
        <v>1272</v>
      </c>
    </row>
    <row r="3" spans="2:11" s="628" customFormat="1" ht="15" customHeight="1" x14ac:dyDescent="0.25">
      <c r="C3" s="629"/>
      <c r="E3" s="631"/>
      <c r="F3" s="631"/>
    </row>
    <row r="4" spans="2:11" s="628" customFormat="1" ht="15" customHeight="1" x14ac:dyDescent="0.25">
      <c r="B4" s="632" t="s">
        <v>304</v>
      </c>
      <c r="C4" s="629"/>
      <c r="E4" s="631"/>
      <c r="F4" s="631"/>
    </row>
    <row r="5" spans="2:11" s="628" customFormat="1" ht="15" customHeight="1" x14ac:dyDescent="0.25">
      <c r="C5" s="629"/>
      <c r="E5" s="630"/>
      <c r="F5" s="630"/>
    </row>
    <row r="6" spans="2:11" s="341" customFormat="1" ht="15" customHeight="1" thickBot="1" x14ac:dyDescent="0.3">
      <c r="B6" s="618" t="s">
        <v>305</v>
      </c>
      <c r="C6" s="371"/>
      <c r="E6" s="371"/>
      <c r="F6" s="371"/>
    </row>
    <row r="7" spans="2:11" s="12" customFormat="1" ht="15" customHeight="1" x14ac:dyDescent="0.25">
      <c r="B7" s="281" t="s">
        <v>991</v>
      </c>
      <c r="C7" s="282" t="s">
        <v>381</v>
      </c>
      <c r="D7" s="282" t="s">
        <v>448</v>
      </c>
      <c r="E7" s="282" t="s">
        <v>13</v>
      </c>
      <c r="F7" s="283" t="s">
        <v>992</v>
      </c>
      <c r="G7" s="283" t="s">
        <v>993</v>
      </c>
      <c r="H7" s="35" t="s">
        <v>994</v>
      </c>
      <c r="I7" s="35" t="s">
        <v>995</v>
      </c>
      <c r="J7" s="35" t="s">
        <v>996</v>
      </c>
      <c r="K7" s="35" t="s">
        <v>997</v>
      </c>
    </row>
    <row r="8" spans="2:11" s="12" customFormat="1" ht="15" customHeight="1" x14ac:dyDescent="0.25">
      <c r="B8" s="210" t="s">
        <v>1273</v>
      </c>
      <c r="C8" s="210"/>
      <c r="D8" s="210" t="s">
        <v>1274</v>
      </c>
      <c r="E8" s="312" t="s">
        <v>21</v>
      </c>
      <c r="F8" s="600">
        <v>116</v>
      </c>
      <c r="G8" s="265">
        <v>115</v>
      </c>
      <c r="H8" s="265">
        <v>108</v>
      </c>
      <c r="I8" s="265">
        <v>102</v>
      </c>
      <c r="J8" s="265">
        <v>94</v>
      </c>
      <c r="K8" s="265">
        <v>80</v>
      </c>
    </row>
    <row r="9" spans="2:11" s="12" customFormat="1" ht="15" customHeight="1" x14ac:dyDescent="0.25">
      <c r="B9" s="210" t="s">
        <v>1275</v>
      </c>
      <c r="C9" s="210"/>
      <c r="D9" s="210" t="s">
        <v>1274</v>
      </c>
      <c r="E9" s="312" t="s">
        <v>21</v>
      </c>
      <c r="F9" s="600">
        <v>10</v>
      </c>
      <c r="G9" s="265">
        <v>10</v>
      </c>
      <c r="H9" s="265">
        <v>8</v>
      </c>
      <c r="I9" s="265">
        <v>8</v>
      </c>
      <c r="J9" s="265">
        <v>5</v>
      </c>
      <c r="K9" s="265">
        <v>5</v>
      </c>
    </row>
    <row r="10" spans="2:11" s="12" customFormat="1" ht="15" customHeight="1" x14ac:dyDescent="0.25">
      <c r="B10" s="214" t="s">
        <v>1276</v>
      </c>
      <c r="C10" s="214"/>
      <c r="D10" s="214" t="s">
        <v>1274</v>
      </c>
      <c r="E10" s="633" t="s">
        <v>21</v>
      </c>
      <c r="F10" s="634">
        <v>5</v>
      </c>
      <c r="G10" s="635">
        <v>5</v>
      </c>
      <c r="H10" s="635">
        <v>5</v>
      </c>
      <c r="I10" s="635">
        <v>5</v>
      </c>
      <c r="J10" s="635">
        <v>5</v>
      </c>
      <c r="K10" s="635">
        <v>5</v>
      </c>
    </row>
    <row r="11" spans="2:11" s="220" customFormat="1" ht="15" customHeight="1" thickBot="1" x14ac:dyDescent="0.3">
      <c r="B11" s="469" t="s">
        <v>1277</v>
      </c>
      <c r="C11" s="218"/>
      <c r="D11" s="218" t="s">
        <v>1274</v>
      </c>
      <c r="E11" s="636" t="s">
        <v>21</v>
      </c>
      <c r="F11" s="637">
        <v>131</v>
      </c>
      <c r="G11" s="638">
        <f>SUM(G8:G10)</f>
        <v>130</v>
      </c>
      <c r="H11" s="638">
        <f>SUM(H8:H10)</f>
        <v>121</v>
      </c>
      <c r="I11" s="638">
        <f>SUM(I8:I10)</f>
        <v>115</v>
      </c>
      <c r="J11" s="638">
        <f>SUM(J8:J10)</f>
        <v>104</v>
      </c>
      <c r="K11" s="638">
        <f>SUM(K8:K10)</f>
        <v>90</v>
      </c>
    </row>
    <row r="12" spans="2:11" s="220" customFormat="1" ht="7.2" customHeight="1" x14ac:dyDescent="0.25">
      <c r="C12" s="366"/>
      <c r="D12" s="366"/>
      <c r="E12" s="371"/>
      <c r="F12" s="639"/>
      <c r="G12" s="640"/>
      <c r="H12" s="640"/>
      <c r="I12" s="640"/>
      <c r="J12" s="640"/>
      <c r="K12" s="640"/>
    </row>
    <row r="13" spans="2:11" s="628" customFormat="1" ht="15" customHeight="1" x14ac:dyDescent="0.2">
      <c r="B13" s="724" t="s">
        <v>1278</v>
      </c>
      <c r="C13" s="724"/>
      <c r="D13" s="724"/>
      <c r="E13" s="724"/>
      <c r="F13" s="724"/>
      <c r="G13" s="724"/>
      <c r="H13" s="724"/>
      <c r="I13" s="724"/>
      <c r="J13" s="724"/>
      <c r="K13" s="724"/>
    </row>
    <row r="14" spans="2:11" s="628" customFormat="1" ht="11.4" customHeight="1" x14ac:dyDescent="0.25"/>
    <row r="15" spans="2:11" s="628" customFormat="1" ht="11.4" customHeight="1" x14ac:dyDescent="0.25">
      <c r="C15" s="629"/>
      <c r="E15" s="630"/>
      <c r="F15" s="630"/>
    </row>
    <row r="16" spans="2:11" s="628" customFormat="1" ht="11.4" customHeight="1" x14ac:dyDescent="0.25">
      <c r="C16" s="629"/>
      <c r="E16" s="630"/>
      <c r="F16" s="630"/>
    </row>
    <row r="17" spans="3:6" s="628" customFormat="1" ht="11.4" customHeight="1" x14ac:dyDescent="0.25">
      <c r="C17" s="629"/>
      <c r="E17" s="630"/>
      <c r="F17" s="630"/>
    </row>
    <row r="18" spans="3:6" ht="11.4" customHeight="1" x14ac:dyDescent="0.2"/>
    <row r="19" spans="3:6" ht="11.4" customHeight="1" x14ac:dyDescent="0.2"/>
    <row r="20" spans="3:6" ht="11.4" customHeight="1" x14ac:dyDescent="0.2"/>
    <row r="21" spans="3:6" ht="11.4" customHeight="1" x14ac:dyDescent="0.2"/>
  </sheetData>
  <sheetProtection algorithmName="SHA-512" hashValue="55gW8bgA+MdtXHxKD9sZhPvLdGagxHAvNqBcSqau2GGJR5+UjgFjZthhDcJVtdnVqs0xIwNV03gwXd4ozgoHdQ==" saltValue="ddKrN56zeeVn+boFUpi1Bg==" spinCount="100000" sheet="1" objects="1" scenarios="1" sort="0" autoFilter="0" pivotTables="0"/>
  <mergeCells count="1">
    <mergeCell ref="B13:K13"/>
  </mergeCells>
  <hyperlinks>
    <hyperlink ref="J2" location="DataBookIndex" display="Data Book Index"/>
  </hyperlinks>
  <pageMargins left="0.23622047244094488" right="0.23622047244094488" top="0.39370078740157483" bottom="0.3937007874015748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pageSetUpPr fitToPage="1"/>
  </sheetPr>
  <dimension ref="B1:L32"/>
  <sheetViews>
    <sheetView showGridLines="0" zoomScaleNormal="100" workbookViewId="0"/>
  </sheetViews>
  <sheetFormatPr defaultColWidth="8.69921875" defaultRowHeight="13.8" x14ac:dyDescent="0.25"/>
  <cols>
    <col min="1" max="1" width="2.09765625" customWidth="1"/>
    <col min="2" max="2" width="35" customWidth="1"/>
    <col min="3" max="3" width="3.59765625" customWidth="1"/>
    <col min="4" max="4" width="12.5" customWidth="1"/>
    <col min="5" max="5" width="5.69921875" customWidth="1"/>
    <col min="8" max="11" width="11.5" customWidth="1"/>
  </cols>
  <sheetData>
    <row r="1" spans="2:12" s="125" customFormat="1" ht="15.75" customHeight="1" x14ac:dyDescent="0.25"/>
    <row r="2" spans="2:12" s="125" customFormat="1" ht="48" customHeight="1" x14ac:dyDescent="0.25">
      <c r="H2" s="126"/>
      <c r="I2" s="126"/>
      <c r="J2" s="126"/>
      <c r="K2" s="126"/>
    </row>
    <row r="3" spans="2:12" s="125" customFormat="1" ht="15.75" customHeight="1" x14ac:dyDescent="0.25"/>
    <row r="4" spans="2:12" s="128" customFormat="1" ht="25.5" customHeight="1" x14ac:dyDescent="0.25">
      <c r="B4" s="127" t="s">
        <v>0</v>
      </c>
    </row>
    <row r="5" spans="2:12" s="128" customFormat="1" ht="12.6" customHeight="1" x14ac:dyDescent="0.25"/>
    <row r="6" spans="2:12" s="128" customFormat="1" ht="21" customHeight="1" x14ac:dyDescent="0.25">
      <c r="B6" s="129" t="s">
        <v>1</v>
      </c>
    </row>
    <row r="7" spans="2:12" s="128" customFormat="1" ht="46.95" customHeight="1" x14ac:dyDescent="0.25"/>
    <row r="8" spans="2:12" s="128" customFormat="1" ht="18" customHeight="1" x14ac:dyDescent="0.25"/>
    <row r="9" spans="2:12" s="128" customFormat="1" ht="21" customHeight="1" x14ac:dyDescent="0.25">
      <c r="B9" s="129" t="s">
        <v>2</v>
      </c>
    </row>
    <row r="10" spans="2:12" s="128" customFormat="1" ht="46.95" customHeight="1" x14ac:dyDescent="0.25"/>
    <row r="11" spans="2:12" s="128" customFormat="1" ht="18" customHeight="1" x14ac:dyDescent="0.25"/>
    <row r="12" spans="2:12" s="128" customFormat="1" ht="21" customHeight="1" x14ac:dyDescent="0.25">
      <c r="B12" s="129" t="s">
        <v>3</v>
      </c>
    </row>
    <row r="13" spans="2:12" s="130" customFormat="1" ht="31.2" customHeight="1" x14ac:dyDescent="0.25">
      <c r="L13" s="131"/>
    </row>
    <row r="14" spans="2:12" s="128" customFormat="1" ht="18" customHeight="1" x14ac:dyDescent="0.25"/>
    <row r="15" spans="2:12" s="128" customFormat="1" ht="21" customHeight="1" x14ac:dyDescent="0.25">
      <c r="B15" s="129" t="s">
        <v>4</v>
      </c>
    </row>
    <row r="16" spans="2:12" s="128" customFormat="1" ht="46.95" customHeight="1" x14ac:dyDescent="0.25"/>
    <row r="17" spans="2:12" s="128" customFormat="1" ht="46.95" customHeight="1" x14ac:dyDescent="0.25"/>
    <row r="18" spans="2:12" s="128" customFormat="1" ht="18" customHeight="1" x14ac:dyDescent="0.25"/>
    <row r="19" spans="2:12" s="128" customFormat="1" ht="21" customHeight="1" x14ac:dyDescent="0.25">
      <c r="B19" s="129" t="s">
        <v>5</v>
      </c>
    </row>
    <row r="20" spans="2:12" s="132" customFormat="1" ht="31.2" customHeight="1" x14ac:dyDescent="0.25">
      <c r="L20"/>
    </row>
    <row r="21" spans="2:12" s="130" customFormat="1" ht="31.2" customHeight="1" x14ac:dyDescent="0.25">
      <c r="L21" s="131"/>
    </row>
    <row r="22" spans="2:12" s="132" customFormat="1" ht="31.2" customHeight="1" x14ac:dyDescent="0.25">
      <c r="L22"/>
    </row>
    <row r="23" spans="2:12" s="130" customFormat="1" ht="31.2" customHeight="1" x14ac:dyDescent="0.25">
      <c r="L23" s="131"/>
    </row>
    <row r="24" spans="2:12" s="132" customFormat="1" ht="31.2" customHeight="1" x14ac:dyDescent="0.25">
      <c r="L24"/>
    </row>
    <row r="25" spans="2:12" s="130" customFormat="1" ht="31.2" customHeight="1" x14ac:dyDescent="0.25">
      <c r="L25" s="131"/>
    </row>
    <row r="26" spans="2:12" s="132" customFormat="1" ht="31.2" customHeight="1" x14ac:dyDescent="0.25">
      <c r="L26"/>
    </row>
    <row r="27" spans="2:12" s="130" customFormat="1" ht="31.2" customHeight="1" x14ac:dyDescent="0.25">
      <c r="L27" s="131"/>
    </row>
    <row r="28" spans="2:12" s="132" customFormat="1" ht="31.2" customHeight="1" x14ac:dyDescent="0.25">
      <c r="L28"/>
    </row>
    <row r="29" spans="2:12" s="130" customFormat="1" ht="31.2" customHeight="1" x14ac:dyDescent="0.25">
      <c r="L29" s="131"/>
    </row>
    <row r="30" spans="2:12" s="128" customFormat="1" ht="37.950000000000003" customHeight="1" x14ac:dyDescent="0.25"/>
    <row r="31" spans="2:12" s="128" customFormat="1" ht="12.6" customHeight="1" x14ac:dyDescent="0.25"/>
    <row r="32" spans="2:12" s="132" customFormat="1" ht="13.95" customHeight="1" x14ac:dyDescent="0.25">
      <c r="L32"/>
    </row>
  </sheetData>
  <sheetProtection algorithmName="SHA-512" hashValue="T4vdLxMSaJKFgJGDyDcoV01gZpvKfw3irQ9duJSaGPUODGSaVnZhJfJ/0DkQX+Qtgst/H82GdNnXOLODkNqucQ==" saltValue="viQ7w7/B76yyKXGjtytY1Q==" spinCount="100000" sheet="1" objects="1" scenarios="1" sort="0" autoFilter="0" pivotTables="0"/>
  <pageMargins left="0.23622047244094488" right="0.23622047244094488" top="0.39370078740157483" bottom="0.39370078740157483" header="0.31496062992125984" footer="0.31496062992125984"/>
  <pageSetup paperSize="9" scale="6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I82"/>
  <sheetViews>
    <sheetView showGridLines="0" zoomScaleNormal="100" workbookViewId="0">
      <selection activeCell="J8" sqref="J8"/>
    </sheetView>
  </sheetViews>
  <sheetFormatPr defaultColWidth="8.69921875" defaultRowHeight="11.4" x14ac:dyDescent="0.2"/>
  <cols>
    <col min="1" max="1" width="2.19921875" style="8" customWidth="1"/>
    <col min="2" max="2" width="21.69921875" style="8" customWidth="1"/>
    <col min="3" max="3" width="20.69921875" style="8" customWidth="1"/>
    <col min="4" max="4" width="22.19921875" style="8" customWidth="1"/>
    <col min="5" max="5" width="44.09765625" style="8" customWidth="1"/>
    <col min="6" max="6" width="62.5" style="8" customWidth="1"/>
    <col min="7" max="7" width="11.8984375" style="9" customWidth="1"/>
    <col min="8" max="8" width="55.19921875" style="8" customWidth="1"/>
    <col min="9" max="9" width="18.19921875" style="8" customWidth="1"/>
    <col min="10" max="16384" width="8.69921875" style="8"/>
  </cols>
  <sheetData>
    <row r="1" spans="2:9" s="4" customFormat="1" ht="15.6" customHeight="1" x14ac:dyDescent="0.25">
      <c r="B1" s="137"/>
      <c r="G1" s="138"/>
    </row>
    <row r="2" spans="2:9" s="4" customFormat="1" ht="48" customHeight="1" x14ac:dyDescent="0.25">
      <c r="B2" s="644"/>
      <c r="D2" s="139"/>
      <c r="E2" s="140"/>
      <c r="G2" s="141"/>
    </row>
    <row r="3" spans="2:9" s="4" customFormat="1" ht="15.6" customHeight="1" x14ac:dyDescent="0.25">
      <c r="B3" s="644"/>
    </row>
    <row r="4" spans="2:9" s="4" customFormat="1" ht="24" customHeight="1" x14ac:dyDescent="0.2">
      <c r="B4" s="142" t="s">
        <v>6</v>
      </c>
      <c r="C4" s="143"/>
      <c r="D4" s="143"/>
      <c r="E4" s="143"/>
      <c r="F4" s="143"/>
      <c r="G4" s="143"/>
      <c r="H4" s="143"/>
      <c r="I4" s="143"/>
    </row>
    <row r="5" spans="2:9" s="4" customFormat="1" ht="15.6" customHeight="1" x14ac:dyDescent="0.2">
      <c r="B5" s="143"/>
      <c r="C5" s="143"/>
      <c r="D5" s="143"/>
      <c r="E5" s="143"/>
      <c r="F5" s="143"/>
      <c r="G5" s="143"/>
      <c r="H5" s="143"/>
      <c r="I5" s="143"/>
    </row>
    <row r="6" spans="2:9" s="4" customFormat="1" ht="146.4" customHeight="1" x14ac:dyDescent="0.2">
      <c r="B6" s="651" t="s">
        <v>7</v>
      </c>
      <c r="C6" s="651"/>
      <c r="D6" s="651"/>
      <c r="E6" s="651"/>
      <c r="F6" s="651"/>
      <c r="G6" s="651"/>
      <c r="H6" s="651"/>
      <c r="I6" s="651"/>
    </row>
    <row r="7" spans="2:9" s="4" customFormat="1" ht="15.6" customHeight="1" thickBot="1" x14ac:dyDescent="0.25">
      <c r="G7" s="138"/>
    </row>
    <row r="8" spans="2:9" s="14" customFormat="1" ht="15.6" customHeight="1" x14ac:dyDescent="0.25">
      <c r="B8" s="113" t="s">
        <v>8</v>
      </c>
      <c r="C8" s="114" t="s">
        <v>9</v>
      </c>
      <c r="D8" s="114" t="s">
        <v>10</v>
      </c>
      <c r="E8" s="114" t="s">
        <v>11</v>
      </c>
      <c r="F8" s="114" t="s">
        <v>12</v>
      </c>
      <c r="G8" s="114" t="s">
        <v>13</v>
      </c>
      <c r="H8" s="114" t="s">
        <v>14</v>
      </c>
      <c r="I8" s="114" t="s">
        <v>15</v>
      </c>
    </row>
    <row r="9" spans="2:9" s="138" customFormat="1" ht="83.4" customHeight="1" x14ac:dyDescent="0.25">
      <c r="B9" s="652" t="s">
        <v>16</v>
      </c>
      <c r="C9" s="145" t="s">
        <v>17</v>
      </c>
      <c r="D9" s="145" t="s">
        <v>18</v>
      </c>
      <c r="E9" s="145" t="s">
        <v>19</v>
      </c>
      <c r="F9" s="145" t="s">
        <v>20</v>
      </c>
      <c r="G9" s="145" t="s">
        <v>21</v>
      </c>
      <c r="H9" s="145" t="s">
        <v>22</v>
      </c>
      <c r="I9" s="146" t="s">
        <v>23</v>
      </c>
    </row>
    <row r="10" spans="2:9" s="138" customFormat="1" ht="121.5" customHeight="1" x14ac:dyDescent="0.25">
      <c r="B10" s="652"/>
      <c r="C10" s="145" t="s">
        <v>17</v>
      </c>
      <c r="D10" s="145" t="s">
        <v>24</v>
      </c>
      <c r="E10" s="145" t="s">
        <v>25</v>
      </c>
      <c r="F10" s="145" t="s">
        <v>26</v>
      </c>
      <c r="G10" s="145" t="s">
        <v>21</v>
      </c>
      <c r="H10" s="145" t="s">
        <v>27</v>
      </c>
      <c r="I10" s="147"/>
    </row>
    <row r="11" spans="2:9" s="138" customFormat="1" ht="84.6" customHeight="1" x14ac:dyDescent="0.25">
      <c r="B11" s="652"/>
      <c r="C11" s="145" t="s">
        <v>17</v>
      </c>
      <c r="D11" s="145" t="s">
        <v>28</v>
      </c>
      <c r="E11" s="145" t="s">
        <v>29</v>
      </c>
      <c r="F11" s="145" t="s">
        <v>30</v>
      </c>
      <c r="G11" s="145" t="s">
        <v>21</v>
      </c>
      <c r="H11" s="145" t="s">
        <v>31</v>
      </c>
      <c r="I11" s="147"/>
    </row>
    <row r="12" spans="2:9" s="138" customFormat="1" ht="38.4" customHeight="1" x14ac:dyDescent="0.25">
      <c r="B12" s="652"/>
      <c r="C12" s="145" t="s">
        <v>17</v>
      </c>
      <c r="D12" s="145" t="s">
        <v>32</v>
      </c>
      <c r="E12" s="145" t="s">
        <v>33</v>
      </c>
      <c r="F12" s="145" t="s">
        <v>34</v>
      </c>
      <c r="G12" s="145" t="s">
        <v>35</v>
      </c>
      <c r="H12" s="145" t="s">
        <v>36</v>
      </c>
      <c r="I12" s="147"/>
    </row>
    <row r="13" spans="2:9" s="138" customFormat="1" ht="88.2" customHeight="1" x14ac:dyDescent="0.25">
      <c r="B13" s="653" t="s">
        <v>37</v>
      </c>
      <c r="C13" s="145" t="s">
        <v>38</v>
      </c>
      <c r="D13" s="145" t="s">
        <v>39</v>
      </c>
      <c r="E13" s="145" t="s">
        <v>40</v>
      </c>
      <c r="F13" s="145" t="s">
        <v>41</v>
      </c>
      <c r="G13" s="145" t="s">
        <v>42</v>
      </c>
      <c r="H13" s="145" t="s">
        <v>43</v>
      </c>
      <c r="I13" s="147"/>
    </row>
    <row r="14" spans="2:9" s="138" customFormat="1" ht="125.4" customHeight="1" x14ac:dyDescent="0.25">
      <c r="B14" s="654"/>
      <c r="C14" s="145" t="s">
        <v>38</v>
      </c>
      <c r="D14" s="145" t="s">
        <v>44</v>
      </c>
      <c r="E14" s="145" t="s">
        <v>45</v>
      </c>
      <c r="F14" s="145" t="s">
        <v>46</v>
      </c>
      <c r="G14" s="145" t="s">
        <v>42</v>
      </c>
      <c r="H14" s="145" t="s">
        <v>47</v>
      </c>
      <c r="I14" s="147"/>
    </row>
    <row r="15" spans="2:9" s="138" customFormat="1" ht="37.200000000000003" customHeight="1" x14ac:dyDescent="0.25">
      <c r="B15" s="654"/>
      <c r="C15" s="145" t="s">
        <v>38</v>
      </c>
      <c r="D15" s="145" t="s">
        <v>48</v>
      </c>
      <c r="E15" s="145" t="s">
        <v>49</v>
      </c>
      <c r="F15" s="145" t="s">
        <v>50</v>
      </c>
      <c r="G15" s="145" t="s">
        <v>42</v>
      </c>
      <c r="H15" s="145" t="s">
        <v>51</v>
      </c>
      <c r="I15" s="147"/>
    </row>
    <row r="16" spans="2:9" s="138" customFormat="1" ht="154.19999999999999" customHeight="1" x14ac:dyDescent="0.25">
      <c r="B16" s="654"/>
      <c r="C16" s="145" t="s">
        <v>52</v>
      </c>
      <c r="D16" s="145" t="s">
        <v>53</v>
      </c>
      <c r="E16" s="145" t="s">
        <v>54</v>
      </c>
      <c r="F16" s="148" t="s">
        <v>55</v>
      </c>
      <c r="G16" s="145" t="s">
        <v>35</v>
      </c>
      <c r="H16" s="145" t="s">
        <v>56</v>
      </c>
      <c r="I16" s="147"/>
    </row>
    <row r="17" spans="2:9" s="138" customFormat="1" ht="106.95" customHeight="1" x14ac:dyDescent="0.25">
      <c r="B17" s="655"/>
      <c r="C17" s="147" t="s">
        <v>57</v>
      </c>
      <c r="D17" s="147" t="s">
        <v>58</v>
      </c>
      <c r="E17" s="147" t="s">
        <v>59</v>
      </c>
      <c r="F17" s="147" t="s">
        <v>60</v>
      </c>
      <c r="G17" s="147" t="s">
        <v>61</v>
      </c>
      <c r="H17" s="147" t="s">
        <v>62</v>
      </c>
      <c r="I17" s="147"/>
    </row>
    <row r="18" spans="2:9" s="138" customFormat="1" ht="121.95" customHeight="1" x14ac:dyDescent="0.25">
      <c r="B18" s="653" t="s">
        <v>63</v>
      </c>
      <c r="C18" s="147" t="s">
        <v>64</v>
      </c>
      <c r="D18" s="147" t="s">
        <v>65</v>
      </c>
      <c r="E18" s="147" t="s">
        <v>66</v>
      </c>
      <c r="F18" s="147" t="s">
        <v>67</v>
      </c>
      <c r="G18" s="147" t="s">
        <v>68</v>
      </c>
      <c r="H18" s="147" t="s">
        <v>69</v>
      </c>
      <c r="I18" s="147"/>
    </row>
    <row r="19" spans="2:9" s="138" customFormat="1" ht="77.25" customHeight="1" x14ac:dyDescent="0.25">
      <c r="B19" s="654"/>
      <c r="C19" s="147" t="s">
        <v>64</v>
      </c>
      <c r="D19" s="147" t="s">
        <v>70</v>
      </c>
      <c r="E19" s="147" t="s">
        <v>71</v>
      </c>
      <c r="F19" s="147" t="s">
        <v>72</v>
      </c>
      <c r="G19" s="147" t="s">
        <v>73</v>
      </c>
      <c r="H19" s="147" t="s">
        <v>74</v>
      </c>
      <c r="I19" s="147"/>
    </row>
    <row r="20" spans="2:9" s="138" customFormat="1" ht="141.75" customHeight="1" x14ac:dyDescent="0.25">
      <c r="B20" s="654"/>
      <c r="C20" s="147" t="s">
        <v>64</v>
      </c>
      <c r="D20" s="147" t="s">
        <v>75</v>
      </c>
      <c r="E20" s="147" t="s">
        <v>76</v>
      </c>
      <c r="F20" s="147" t="s">
        <v>77</v>
      </c>
      <c r="G20" s="147" t="s">
        <v>78</v>
      </c>
      <c r="H20" s="147" t="s">
        <v>79</v>
      </c>
      <c r="I20" s="147"/>
    </row>
    <row r="21" spans="2:9" s="138" customFormat="1" ht="136.80000000000001" x14ac:dyDescent="0.25">
      <c r="B21" s="654"/>
      <c r="C21" s="147" t="s">
        <v>64</v>
      </c>
      <c r="D21" s="147" t="s">
        <v>80</v>
      </c>
      <c r="E21" s="147" t="s">
        <v>81</v>
      </c>
      <c r="F21" s="147" t="s">
        <v>82</v>
      </c>
      <c r="G21" s="147" t="s">
        <v>78</v>
      </c>
      <c r="H21" s="147" t="s">
        <v>83</v>
      </c>
      <c r="I21" s="147"/>
    </row>
    <row r="22" spans="2:9" s="138" customFormat="1" ht="83.4" customHeight="1" x14ac:dyDescent="0.25">
      <c r="B22" s="654"/>
      <c r="C22" s="147" t="s">
        <v>64</v>
      </c>
      <c r="D22" s="147" t="s">
        <v>84</v>
      </c>
      <c r="E22" s="147" t="s">
        <v>85</v>
      </c>
      <c r="F22" s="147" t="s">
        <v>86</v>
      </c>
      <c r="G22" s="147" t="s">
        <v>87</v>
      </c>
      <c r="H22" s="149" t="s">
        <v>88</v>
      </c>
      <c r="I22" s="147"/>
    </row>
    <row r="23" spans="2:9" s="138" customFormat="1" ht="79.8" x14ac:dyDescent="0.25">
      <c r="B23" s="655"/>
      <c r="C23" s="147" t="s">
        <v>89</v>
      </c>
      <c r="D23" s="147" t="s">
        <v>90</v>
      </c>
      <c r="E23" s="147" t="s">
        <v>91</v>
      </c>
      <c r="F23" s="147" t="s">
        <v>92</v>
      </c>
      <c r="G23" s="147" t="s">
        <v>73</v>
      </c>
      <c r="H23" s="147" t="s">
        <v>93</v>
      </c>
      <c r="I23" s="147"/>
    </row>
    <row r="24" spans="2:9" s="138" customFormat="1" ht="94.2" customHeight="1" x14ac:dyDescent="0.25">
      <c r="B24" s="652" t="s">
        <v>94</v>
      </c>
      <c r="C24" s="147" t="s">
        <v>95</v>
      </c>
      <c r="D24" s="147" t="s">
        <v>96</v>
      </c>
      <c r="E24" s="147" t="s">
        <v>97</v>
      </c>
      <c r="F24" s="147" t="s">
        <v>98</v>
      </c>
      <c r="G24" s="147" t="s">
        <v>99</v>
      </c>
      <c r="H24" s="147" t="s">
        <v>100</v>
      </c>
      <c r="I24" s="146" t="s">
        <v>101</v>
      </c>
    </row>
    <row r="25" spans="2:9" s="138" customFormat="1" ht="82.95" customHeight="1" x14ac:dyDescent="0.25">
      <c r="B25" s="652"/>
      <c r="C25" s="147" t="s">
        <v>95</v>
      </c>
      <c r="D25" s="147" t="s">
        <v>102</v>
      </c>
      <c r="E25" s="147" t="s">
        <v>103</v>
      </c>
      <c r="F25" s="147" t="s">
        <v>104</v>
      </c>
      <c r="G25" s="147" t="s">
        <v>73</v>
      </c>
      <c r="H25" s="147" t="s">
        <v>105</v>
      </c>
      <c r="I25" s="146" t="s">
        <v>101</v>
      </c>
    </row>
    <row r="26" spans="2:9" s="138" customFormat="1" ht="45.6" customHeight="1" x14ac:dyDescent="0.25">
      <c r="B26" s="652"/>
      <c r="C26" s="147" t="s">
        <v>95</v>
      </c>
      <c r="D26" s="147" t="s">
        <v>106</v>
      </c>
      <c r="E26" s="147" t="s">
        <v>107</v>
      </c>
      <c r="F26" s="147" t="s">
        <v>108</v>
      </c>
      <c r="G26" s="147" t="s">
        <v>73</v>
      </c>
      <c r="H26" s="147" t="s">
        <v>109</v>
      </c>
      <c r="I26" s="146" t="s">
        <v>101</v>
      </c>
    </row>
    <row r="27" spans="2:9" s="138" customFormat="1" ht="72" customHeight="1" x14ac:dyDescent="0.25">
      <c r="B27" s="652"/>
      <c r="C27" s="147" t="s">
        <v>110</v>
      </c>
      <c r="D27" s="147" t="s">
        <v>111</v>
      </c>
      <c r="E27" s="147" t="s">
        <v>112</v>
      </c>
      <c r="F27" s="147" t="s">
        <v>113</v>
      </c>
      <c r="G27" s="147" t="s">
        <v>99</v>
      </c>
      <c r="H27" s="147" t="s">
        <v>100</v>
      </c>
      <c r="I27" s="146" t="s">
        <v>101</v>
      </c>
    </row>
    <row r="28" spans="2:9" s="138" customFormat="1" ht="48.6" customHeight="1" x14ac:dyDescent="0.25">
      <c r="B28" s="652"/>
      <c r="C28" s="147" t="s">
        <v>114</v>
      </c>
      <c r="D28" s="147" t="s">
        <v>115</v>
      </c>
      <c r="E28" s="147" t="s">
        <v>116</v>
      </c>
      <c r="F28" s="147" t="s">
        <v>117</v>
      </c>
      <c r="G28" s="147" t="s">
        <v>99</v>
      </c>
      <c r="H28" s="147" t="s">
        <v>118</v>
      </c>
      <c r="I28" s="146" t="s">
        <v>119</v>
      </c>
    </row>
    <row r="29" spans="2:9" s="138" customFormat="1" ht="57" customHeight="1" x14ac:dyDescent="0.25">
      <c r="B29" s="652" t="s">
        <v>120</v>
      </c>
      <c r="C29" s="147" t="s">
        <v>121</v>
      </c>
      <c r="D29" s="147" t="s">
        <v>122</v>
      </c>
      <c r="E29" s="147" t="s">
        <v>123</v>
      </c>
      <c r="F29" s="147" t="s">
        <v>124</v>
      </c>
      <c r="G29" s="147" t="s">
        <v>78</v>
      </c>
      <c r="H29" s="147" t="s">
        <v>125</v>
      </c>
      <c r="I29" s="146" t="s">
        <v>101</v>
      </c>
    </row>
    <row r="30" spans="2:9" s="138" customFormat="1" ht="136.94999999999999" customHeight="1" x14ac:dyDescent="0.25">
      <c r="B30" s="652"/>
      <c r="C30" s="147" t="s">
        <v>121</v>
      </c>
      <c r="D30" s="147" t="s">
        <v>126</v>
      </c>
      <c r="E30" s="147" t="s">
        <v>127</v>
      </c>
      <c r="F30" s="147" t="s">
        <v>128</v>
      </c>
      <c r="G30" s="147" t="s">
        <v>129</v>
      </c>
      <c r="H30" s="147" t="s">
        <v>130</v>
      </c>
      <c r="I30" s="146" t="s">
        <v>101</v>
      </c>
    </row>
    <row r="31" spans="2:9" s="138" customFormat="1" ht="117" customHeight="1" x14ac:dyDescent="0.25">
      <c r="B31" s="652"/>
      <c r="C31" s="147" t="s">
        <v>131</v>
      </c>
      <c r="D31" s="147" t="s">
        <v>132</v>
      </c>
      <c r="E31" s="147" t="s">
        <v>133</v>
      </c>
      <c r="F31" s="147" t="s">
        <v>124</v>
      </c>
      <c r="G31" s="147" t="s">
        <v>78</v>
      </c>
      <c r="H31" s="147" t="s">
        <v>134</v>
      </c>
      <c r="I31" s="146" t="s">
        <v>101</v>
      </c>
    </row>
    <row r="32" spans="2:9" s="138" customFormat="1" ht="44.4" customHeight="1" x14ac:dyDescent="0.25">
      <c r="B32" s="652"/>
      <c r="C32" s="147" t="s">
        <v>131</v>
      </c>
      <c r="D32" s="147" t="s">
        <v>135</v>
      </c>
      <c r="E32" s="147" t="s">
        <v>136</v>
      </c>
      <c r="F32" s="147" t="s">
        <v>137</v>
      </c>
      <c r="G32" s="147" t="s">
        <v>78</v>
      </c>
      <c r="H32" s="147" t="s">
        <v>138</v>
      </c>
      <c r="I32" s="146" t="s">
        <v>101</v>
      </c>
    </row>
    <row r="33" spans="2:9" s="138" customFormat="1" ht="147.6" customHeight="1" x14ac:dyDescent="0.25">
      <c r="B33" s="659" t="s">
        <v>139</v>
      </c>
      <c r="C33" s="147" t="s">
        <v>140</v>
      </c>
      <c r="D33" s="147" t="s">
        <v>141</v>
      </c>
      <c r="E33" s="147" t="s">
        <v>142</v>
      </c>
      <c r="F33" s="147" t="s">
        <v>143</v>
      </c>
      <c r="G33" s="147" t="s">
        <v>144</v>
      </c>
      <c r="H33" s="147" t="s">
        <v>145</v>
      </c>
      <c r="I33" s="146" t="s">
        <v>146</v>
      </c>
    </row>
    <row r="34" spans="2:9" s="138" customFormat="1" ht="157.5" customHeight="1" x14ac:dyDescent="0.25">
      <c r="B34" s="659"/>
      <c r="C34" s="147" t="s">
        <v>140</v>
      </c>
      <c r="D34" s="147" t="s">
        <v>147</v>
      </c>
      <c r="E34" s="147" t="s">
        <v>148</v>
      </c>
      <c r="F34" s="147" t="s">
        <v>149</v>
      </c>
      <c r="G34" s="147" t="s">
        <v>144</v>
      </c>
      <c r="H34" s="147" t="s">
        <v>145</v>
      </c>
      <c r="I34" s="146" t="s">
        <v>146</v>
      </c>
    </row>
    <row r="35" spans="2:9" s="138" customFormat="1" ht="154.5" customHeight="1" x14ac:dyDescent="0.25">
      <c r="B35" s="659"/>
      <c r="C35" s="147" t="s">
        <v>140</v>
      </c>
      <c r="D35" s="147" t="s">
        <v>150</v>
      </c>
      <c r="E35" s="147" t="s">
        <v>148</v>
      </c>
      <c r="F35" s="147" t="s">
        <v>149</v>
      </c>
      <c r="G35" s="147" t="s">
        <v>144</v>
      </c>
      <c r="H35" s="147" t="s">
        <v>145</v>
      </c>
      <c r="I35" s="146" t="s">
        <v>146</v>
      </c>
    </row>
    <row r="36" spans="2:9" s="138" customFormat="1" ht="155.25" customHeight="1" x14ac:dyDescent="0.25">
      <c r="B36" s="659"/>
      <c r="C36" s="147" t="s">
        <v>140</v>
      </c>
      <c r="D36" s="147" t="s">
        <v>151</v>
      </c>
      <c r="E36" s="147" t="s">
        <v>148</v>
      </c>
      <c r="F36" s="147" t="s">
        <v>149</v>
      </c>
      <c r="G36" s="147" t="s">
        <v>144</v>
      </c>
      <c r="H36" s="147" t="s">
        <v>145</v>
      </c>
      <c r="I36" s="146" t="s">
        <v>146</v>
      </c>
    </row>
    <row r="37" spans="2:9" s="138" customFormat="1" ht="153.75" customHeight="1" x14ac:dyDescent="0.25">
      <c r="B37" s="659"/>
      <c r="C37" s="147" t="s">
        <v>140</v>
      </c>
      <c r="D37" s="147" t="s">
        <v>152</v>
      </c>
      <c r="E37" s="147" t="s">
        <v>148</v>
      </c>
      <c r="F37" s="147" t="s">
        <v>149</v>
      </c>
      <c r="G37" s="147" t="s">
        <v>144</v>
      </c>
      <c r="H37" s="147" t="s">
        <v>145</v>
      </c>
      <c r="I37" s="146" t="s">
        <v>146</v>
      </c>
    </row>
    <row r="38" spans="2:9" s="138" customFormat="1" ht="153" customHeight="1" x14ac:dyDescent="0.25">
      <c r="B38" s="659"/>
      <c r="C38" s="147" t="s">
        <v>140</v>
      </c>
      <c r="D38" s="147" t="s">
        <v>153</v>
      </c>
      <c r="E38" s="147" t="s">
        <v>148</v>
      </c>
      <c r="F38" s="147" t="s">
        <v>149</v>
      </c>
      <c r="G38" s="147" t="s">
        <v>144</v>
      </c>
      <c r="H38" s="147" t="s">
        <v>145</v>
      </c>
      <c r="I38" s="146" t="s">
        <v>146</v>
      </c>
    </row>
    <row r="39" spans="2:9" s="138" customFormat="1" ht="149.25" customHeight="1" x14ac:dyDescent="0.25">
      <c r="B39" s="659"/>
      <c r="C39" s="147" t="s">
        <v>140</v>
      </c>
      <c r="D39" s="147" t="s">
        <v>154</v>
      </c>
      <c r="E39" s="147" t="s">
        <v>148</v>
      </c>
      <c r="F39" s="147" t="s">
        <v>149</v>
      </c>
      <c r="G39" s="147" t="s">
        <v>155</v>
      </c>
      <c r="H39" s="147" t="s">
        <v>145</v>
      </c>
      <c r="I39" s="146" t="s">
        <v>146</v>
      </c>
    </row>
    <row r="40" spans="2:9" s="138" customFormat="1" ht="152.25" customHeight="1" x14ac:dyDescent="0.25">
      <c r="B40" s="659"/>
      <c r="C40" s="147" t="s">
        <v>140</v>
      </c>
      <c r="D40" s="147" t="s">
        <v>156</v>
      </c>
      <c r="E40" s="147" t="s">
        <v>148</v>
      </c>
      <c r="F40" s="147" t="s">
        <v>149</v>
      </c>
      <c r="G40" s="147" t="s">
        <v>155</v>
      </c>
      <c r="H40" s="147" t="s">
        <v>145</v>
      </c>
      <c r="I40" s="146" t="s">
        <v>146</v>
      </c>
    </row>
    <row r="41" spans="2:9" s="138" customFormat="1" ht="55.95" customHeight="1" x14ac:dyDescent="0.25">
      <c r="B41" s="659" t="s">
        <v>157</v>
      </c>
      <c r="C41" s="147" t="s">
        <v>158</v>
      </c>
      <c r="D41" s="147" t="s">
        <v>159</v>
      </c>
      <c r="E41" s="147" t="s">
        <v>160</v>
      </c>
      <c r="F41" s="147" t="s">
        <v>161</v>
      </c>
      <c r="G41" s="145" t="s">
        <v>21</v>
      </c>
      <c r="H41" s="147" t="s">
        <v>162</v>
      </c>
      <c r="I41" s="147"/>
    </row>
    <row r="42" spans="2:9" s="138" customFormat="1" ht="45.6" x14ac:dyDescent="0.25">
      <c r="B42" s="659"/>
      <c r="C42" s="147" t="s">
        <v>163</v>
      </c>
      <c r="D42" s="147" t="s">
        <v>164</v>
      </c>
      <c r="E42" s="147" t="s">
        <v>165</v>
      </c>
      <c r="F42" s="147" t="s">
        <v>166</v>
      </c>
      <c r="G42" s="147" t="s">
        <v>35</v>
      </c>
      <c r="H42" s="147" t="s">
        <v>167</v>
      </c>
      <c r="I42" s="147"/>
    </row>
    <row r="43" spans="2:9" s="138" customFormat="1" ht="45.6" x14ac:dyDescent="0.25">
      <c r="B43" s="659"/>
      <c r="C43" s="147" t="s">
        <v>163</v>
      </c>
      <c r="D43" s="147" t="s">
        <v>168</v>
      </c>
      <c r="E43" s="147" t="s">
        <v>169</v>
      </c>
      <c r="F43" s="147" t="s">
        <v>170</v>
      </c>
      <c r="G43" s="147" t="s">
        <v>35</v>
      </c>
      <c r="H43" s="147" t="s">
        <v>171</v>
      </c>
      <c r="I43" s="147"/>
    </row>
    <row r="44" spans="2:9" s="138" customFormat="1" ht="45.6" x14ac:dyDescent="0.25">
      <c r="B44" s="659"/>
      <c r="C44" s="147" t="s">
        <v>163</v>
      </c>
      <c r="D44" s="147" t="s">
        <v>172</v>
      </c>
      <c r="E44" s="147" t="s">
        <v>165</v>
      </c>
      <c r="F44" s="147" t="s">
        <v>173</v>
      </c>
      <c r="G44" s="147" t="s">
        <v>35</v>
      </c>
      <c r="H44" s="147" t="s">
        <v>174</v>
      </c>
      <c r="I44" s="147"/>
    </row>
    <row r="45" spans="2:9" s="138" customFormat="1" ht="295.2" customHeight="1" x14ac:dyDescent="0.25">
      <c r="B45" s="656" t="s">
        <v>175</v>
      </c>
      <c r="C45" s="147" t="s">
        <v>176</v>
      </c>
      <c r="D45" s="147" t="s">
        <v>177</v>
      </c>
      <c r="E45" s="147" t="s">
        <v>178</v>
      </c>
      <c r="F45" s="147" t="s">
        <v>179</v>
      </c>
      <c r="G45" s="147" t="s">
        <v>73</v>
      </c>
      <c r="H45" s="147" t="s">
        <v>180</v>
      </c>
      <c r="I45" s="147"/>
    </row>
    <row r="46" spans="2:9" s="138" customFormat="1" ht="34.200000000000003" x14ac:dyDescent="0.25">
      <c r="B46" s="657"/>
      <c r="C46" s="147" t="s">
        <v>181</v>
      </c>
      <c r="D46" s="147" t="s">
        <v>182</v>
      </c>
      <c r="E46" s="147" t="s">
        <v>183</v>
      </c>
      <c r="F46" s="147" t="s">
        <v>184</v>
      </c>
      <c r="G46" s="147" t="s">
        <v>73</v>
      </c>
      <c r="H46" s="147" t="s">
        <v>185</v>
      </c>
      <c r="I46" s="147"/>
    </row>
    <row r="47" spans="2:9" s="138" customFormat="1" ht="41.4" customHeight="1" x14ac:dyDescent="0.25">
      <c r="B47" s="657"/>
      <c r="C47" s="147" t="s">
        <v>181</v>
      </c>
      <c r="D47" s="147" t="s">
        <v>186</v>
      </c>
      <c r="E47" s="147" t="s">
        <v>187</v>
      </c>
      <c r="F47" s="147" t="s">
        <v>188</v>
      </c>
      <c r="G47" s="147" t="s">
        <v>73</v>
      </c>
      <c r="H47" s="147" t="s">
        <v>189</v>
      </c>
      <c r="I47" s="147"/>
    </row>
    <row r="48" spans="2:9" s="138" customFormat="1" ht="53.4" customHeight="1" x14ac:dyDescent="0.25">
      <c r="B48" s="657"/>
      <c r="C48" s="147" t="s">
        <v>181</v>
      </c>
      <c r="D48" s="147" t="s">
        <v>190</v>
      </c>
      <c r="E48" s="147" t="s">
        <v>191</v>
      </c>
      <c r="F48" s="147" t="s">
        <v>192</v>
      </c>
      <c r="G48" s="147" t="s">
        <v>73</v>
      </c>
      <c r="H48" s="147" t="s">
        <v>193</v>
      </c>
      <c r="I48" s="147"/>
    </row>
    <row r="49" spans="2:9" s="138" customFormat="1" ht="86.25" customHeight="1" x14ac:dyDescent="0.25">
      <c r="B49" s="657"/>
      <c r="C49" s="147" t="s">
        <v>181</v>
      </c>
      <c r="D49" s="147" t="s">
        <v>194</v>
      </c>
      <c r="E49" s="147" t="s">
        <v>195</v>
      </c>
      <c r="F49" s="147" t="s">
        <v>196</v>
      </c>
      <c r="G49" s="147" t="s">
        <v>73</v>
      </c>
      <c r="H49" s="147" t="s">
        <v>197</v>
      </c>
      <c r="I49" s="147"/>
    </row>
    <row r="50" spans="2:9" s="138" customFormat="1" ht="69" customHeight="1" x14ac:dyDescent="0.25">
      <c r="B50" s="657"/>
      <c r="C50" s="147" t="s">
        <v>181</v>
      </c>
      <c r="D50" s="147" t="s">
        <v>198</v>
      </c>
      <c r="E50" s="147" t="s">
        <v>199</v>
      </c>
      <c r="F50" s="147" t="s">
        <v>200</v>
      </c>
      <c r="G50" s="147" t="s">
        <v>73</v>
      </c>
      <c r="H50" s="147" t="s">
        <v>201</v>
      </c>
      <c r="I50" s="147"/>
    </row>
    <row r="51" spans="2:9" s="138" customFormat="1" ht="197.25" customHeight="1" x14ac:dyDescent="0.25">
      <c r="B51" s="657"/>
      <c r="C51" s="147" t="s">
        <v>202</v>
      </c>
      <c r="D51" s="147" t="s">
        <v>203</v>
      </c>
      <c r="E51" s="147" t="s">
        <v>204</v>
      </c>
      <c r="F51" s="147" t="s">
        <v>205</v>
      </c>
      <c r="G51" s="145" t="s">
        <v>21</v>
      </c>
      <c r="H51" s="138" t="s">
        <v>206</v>
      </c>
      <c r="I51" s="147"/>
    </row>
    <row r="52" spans="2:9" s="138" customFormat="1" ht="101.4" customHeight="1" x14ac:dyDescent="0.25">
      <c r="B52" s="657"/>
      <c r="C52" s="147" t="s">
        <v>202</v>
      </c>
      <c r="D52" s="147" t="s">
        <v>207</v>
      </c>
      <c r="E52" s="147" t="s">
        <v>208</v>
      </c>
      <c r="F52" s="147" t="s">
        <v>209</v>
      </c>
      <c r="G52" s="145" t="s">
        <v>21</v>
      </c>
      <c r="H52" s="147" t="s">
        <v>210</v>
      </c>
      <c r="I52" s="147"/>
    </row>
    <row r="53" spans="2:9" s="138" customFormat="1" ht="70.95" customHeight="1" x14ac:dyDescent="0.25">
      <c r="B53" s="657"/>
      <c r="C53" s="147" t="s">
        <v>202</v>
      </c>
      <c r="D53" s="147" t="s">
        <v>211</v>
      </c>
      <c r="E53" s="147" t="s">
        <v>212</v>
      </c>
      <c r="F53" s="147" t="s">
        <v>213</v>
      </c>
      <c r="G53" s="147" t="s">
        <v>73</v>
      </c>
      <c r="H53" s="147" t="s">
        <v>214</v>
      </c>
      <c r="I53" s="147"/>
    </row>
    <row r="54" spans="2:9" s="138" customFormat="1" ht="53.4" customHeight="1" x14ac:dyDescent="0.25">
      <c r="B54" s="657"/>
      <c r="C54" s="147" t="s">
        <v>215</v>
      </c>
      <c r="D54" s="147" t="s">
        <v>216</v>
      </c>
      <c r="E54" s="147" t="s">
        <v>217</v>
      </c>
      <c r="F54" s="147" t="s">
        <v>218</v>
      </c>
      <c r="G54" s="147" t="s">
        <v>73</v>
      </c>
      <c r="H54" s="147" t="s">
        <v>219</v>
      </c>
      <c r="I54" s="147"/>
    </row>
    <row r="55" spans="2:9" s="138" customFormat="1" ht="47.4" customHeight="1" x14ac:dyDescent="0.25">
      <c r="B55" s="657"/>
      <c r="C55" s="147" t="s">
        <v>215</v>
      </c>
      <c r="D55" s="147" t="s">
        <v>220</v>
      </c>
      <c r="E55" s="147" t="s">
        <v>221</v>
      </c>
      <c r="F55" s="147" t="s">
        <v>218</v>
      </c>
      <c r="G55" s="147" t="s">
        <v>73</v>
      </c>
      <c r="H55" s="147" t="s">
        <v>222</v>
      </c>
      <c r="I55" s="147"/>
    </row>
    <row r="56" spans="2:9" s="138" customFormat="1" ht="81" customHeight="1" x14ac:dyDescent="0.25">
      <c r="B56" s="657"/>
      <c r="C56" s="147" t="s">
        <v>223</v>
      </c>
      <c r="D56" s="147" t="s">
        <v>224</v>
      </c>
      <c r="E56" s="147" t="s">
        <v>225</v>
      </c>
      <c r="F56" s="147" t="s">
        <v>218</v>
      </c>
      <c r="G56" s="145" t="s">
        <v>21</v>
      </c>
      <c r="H56" s="147" t="s">
        <v>226</v>
      </c>
      <c r="I56" s="147"/>
    </row>
    <row r="57" spans="2:9" s="138" customFormat="1" ht="46.95" customHeight="1" x14ac:dyDescent="0.25">
      <c r="B57" s="657"/>
      <c r="C57" s="147" t="s">
        <v>227</v>
      </c>
      <c r="D57" s="147" t="s">
        <v>228</v>
      </c>
      <c r="E57" s="147" t="s">
        <v>229</v>
      </c>
      <c r="F57" s="147" t="s">
        <v>218</v>
      </c>
      <c r="G57" s="145" t="s">
        <v>21</v>
      </c>
      <c r="H57" s="147" t="s">
        <v>230</v>
      </c>
      <c r="I57" s="147"/>
    </row>
    <row r="58" spans="2:9" s="138" customFormat="1" ht="31.2" customHeight="1" x14ac:dyDescent="0.25">
      <c r="B58" s="657"/>
      <c r="C58" s="147" t="s">
        <v>231</v>
      </c>
      <c r="D58" s="147" t="s">
        <v>232</v>
      </c>
      <c r="E58" s="147" t="s">
        <v>233</v>
      </c>
      <c r="F58" s="147" t="s">
        <v>234</v>
      </c>
      <c r="G58" s="147" t="s">
        <v>73</v>
      </c>
      <c r="H58" s="147" t="s">
        <v>235</v>
      </c>
      <c r="I58" s="147"/>
    </row>
    <row r="59" spans="2:9" s="138" customFormat="1" ht="201.75" customHeight="1" x14ac:dyDescent="0.25">
      <c r="B59" s="657"/>
      <c r="C59" s="147" t="s">
        <v>236</v>
      </c>
      <c r="D59" s="147" t="s">
        <v>237</v>
      </c>
      <c r="E59" s="147" t="s">
        <v>238</v>
      </c>
      <c r="F59" s="147" t="s">
        <v>239</v>
      </c>
      <c r="G59" s="147" t="s">
        <v>240</v>
      </c>
      <c r="H59" s="147" t="s">
        <v>241</v>
      </c>
      <c r="I59" s="147"/>
    </row>
    <row r="60" spans="2:9" s="138" customFormat="1" ht="49.95" customHeight="1" x14ac:dyDescent="0.25">
      <c r="B60" s="657"/>
      <c r="C60" s="147" t="s">
        <v>236</v>
      </c>
      <c r="D60" s="147" t="s">
        <v>242</v>
      </c>
      <c r="E60" s="147" t="s">
        <v>243</v>
      </c>
      <c r="F60" s="147" t="s">
        <v>218</v>
      </c>
      <c r="G60" s="147" t="s">
        <v>240</v>
      </c>
      <c r="H60" s="147" t="s">
        <v>244</v>
      </c>
      <c r="I60" s="147"/>
    </row>
    <row r="61" spans="2:9" s="138" customFormat="1" ht="203.25" customHeight="1" x14ac:dyDescent="0.25">
      <c r="B61" s="658"/>
      <c r="C61" s="147" t="s">
        <v>236</v>
      </c>
      <c r="D61" s="147" t="s">
        <v>245</v>
      </c>
      <c r="E61" s="147" t="s">
        <v>246</v>
      </c>
      <c r="F61" s="147" t="s">
        <v>239</v>
      </c>
      <c r="G61" s="147" t="s">
        <v>240</v>
      </c>
      <c r="H61" s="147" t="s">
        <v>247</v>
      </c>
      <c r="I61" s="147"/>
    </row>
    <row r="62" spans="2:9" s="138" customFormat="1" ht="48.6" customHeight="1" x14ac:dyDescent="0.25">
      <c r="B62" s="656" t="s">
        <v>248</v>
      </c>
      <c r="C62" s="147" t="s">
        <v>249</v>
      </c>
      <c r="D62" s="147" t="s">
        <v>250</v>
      </c>
      <c r="E62" s="147" t="s">
        <v>251</v>
      </c>
      <c r="F62" s="147" t="s">
        <v>252</v>
      </c>
      <c r="G62" s="147" t="s">
        <v>73</v>
      </c>
      <c r="H62" s="147" t="s">
        <v>253</v>
      </c>
      <c r="I62" s="147"/>
    </row>
    <row r="63" spans="2:9" s="138" customFormat="1" ht="48" customHeight="1" x14ac:dyDescent="0.25">
      <c r="B63" s="657"/>
      <c r="C63" s="147" t="s">
        <v>249</v>
      </c>
      <c r="D63" s="147" t="s">
        <v>254</v>
      </c>
      <c r="E63" s="147" t="s">
        <v>255</v>
      </c>
      <c r="F63" s="147" t="s">
        <v>256</v>
      </c>
      <c r="G63" s="145" t="s">
        <v>21</v>
      </c>
      <c r="H63" s="147" t="s">
        <v>257</v>
      </c>
      <c r="I63" s="147"/>
    </row>
    <row r="64" spans="2:9" s="138" customFormat="1" ht="43.95" customHeight="1" x14ac:dyDescent="0.25">
      <c r="B64" s="657"/>
      <c r="C64" s="147" t="s">
        <v>249</v>
      </c>
      <c r="D64" s="147" t="s">
        <v>258</v>
      </c>
      <c r="E64" s="147" t="s">
        <v>259</v>
      </c>
      <c r="F64" s="147" t="s">
        <v>260</v>
      </c>
      <c r="G64" s="145" t="s">
        <v>21</v>
      </c>
      <c r="H64" s="147" t="s">
        <v>261</v>
      </c>
      <c r="I64" s="147"/>
    </row>
    <row r="65" spans="2:9" s="138" customFormat="1" ht="36" customHeight="1" x14ac:dyDescent="0.25">
      <c r="B65" s="657"/>
      <c r="C65" s="147" t="s">
        <v>262</v>
      </c>
      <c r="D65" s="147" t="s">
        <v>263</v>
      </c>
      <c r="E65" s="147" t="s">
        <v>264</v>
      </c>
      <c r="F65" s="147" t="s">
        <v>265</v>
      </c>
      <c r="G65" s="145" t="s">
        <v>21</v>
      </c>
      <c r="H65" s="147" t="s">
        <v>266</v>
      </c>
      <c r="I65" s="147"/>
    </row>
    <row r="66" spans="2:9" s="138" customFormat="1" ht="55.2" customHeight="1" x14ac:dyDescent="0.25">
      <c r="B66" s="657"/>
      <c r="C66" s="147" t="s">
        <v>262</v>
      </c>
      <c r="D66" s="147" t="s">
        <v>267</v>
      </c>
      <c r="E66" s="147" t="s">
        <v>268</v>
      </c>
      <c r="F66" s="147" t="s">
        <v>269</v>
      </c>
      <c r="G66" s="145" t="s">
        <v>21</v>
      </c>
      <c r="H66" s="147" t="s">
        <v>270</v>
      </c>
      <c r="I66" s="147"/>
    </row>
    <row r="67" spans="2:9" s="138" customFormat="1" ht="63.6" customHeight="1" x14ac:dyDescent="0.25">
      <c r="B67" s="657"/>
      <c r="C67" s="147" t="s">
        <v>262</v>
      </c>
      <c r="D67" s="147" t="s">
        <v>271</v>
      </c>
      <c r="E67" s="147" t="s">
        <v>272</v>
      </c>
      <c r="F67" s="147" t="s">
        <v>273</v>
      </c>
      <c r="G67" s="147" t="s">
        <v>274</v>
      </c>
      <c r="H67" s="147" t="s">
        <v>275</v>
      </c>
      <c r="I67" s="147"/>
    </row>
    <row r="68" spans="2:9" s="138" customFormat="1" ht="57" customHeight="1" x14ac:dyDescent="0.25">
      <c r="B68" s="657"/>
      <c r="C68" s="147" t="s">
        <v>262</v>
      </c>
      <c r="D68" s="147" t="s">
        <v>276</v>
      </c>
      <c r="E68" s="147" t="s">
        <v>277</v>
      </c>
      <c r="F68" s="147" t="s">
        <v>278</v>
      </c>
      <c r="G68" s="147" t="s">
        <v>279</v>
      </c>
      <c r="H68" s="147" t="s">
        <v>280</v>
      </c>
      <c r="I68" s="147"/>
    </row>
    <row r="69" spans="2:9" s="138" customFormat="1" ht="57.6" customHeight="1" x14ac:dyDescent="0.25">
      <c r="B69" s="657"/>
      <c r="C69" s="147" t="s">
        <v>262</v>
      </c>
      <c r="D69" s="147" t="s">
        <v>281</v>
      </c>
      <c r="E69" s="147" t="s">
        <v>282</v>
      </c>
      <c r="F69" s="147" t="s">
        <v>283</v>
      </c>
      <c r="G69" s="147" t="s">
        <v>284</v>
      </c>
      <c r="H69" s="147" t="s">
        <v>285</v>
      </c>
      <c r="I69" s="147"/>
    </row>
    <row r="70" spans="2:9" s="138" customFormat="1" ht="63.6" customHeight="1" x14ac:dyDescent="0.25">
      <c r="B70" s="658"/>
      <c r="C70" s="147" t="s">
        <v>262</v>
      </c>
      <c r="D70" s="147" t="s">
        <v>286</v>
      </c>
      <c r="E70" s="147" t="s">
        <v>287</v>
      </c>
      <c r="F70" s="147" t="s">
        <v>288</v>
      </c>
      <c r="G70" s="145" t="s">
        <v>21</v>
      </c>
      <c r="H70" s="147" t="s">
        <v>289</v>
      </c>
      <c r="I70" s="147"/>
    </row>
    <row r="71" spans="2:9" s="138" customFormat="1" ht="52.95" customHeight="1" x14ac:dyDescent="0.25">
      <c r="B71" s="656" t="s">
        <v>290</v>
      </c>
      <c r="C71" s="147" t="s">
        <v>291</v>
      </c>
      <c r="D71" s="147" t="s">
        <v>292</v>
      </c>
      <c r="E71" s="147" t="s">
        <v>293</v>
      </c>
      <c r="F71" s="147" t="s">
        <v>294</v>
      </c>
      <c r="G71" s="145" t="s">
        <v>21</v>
      </c>
      <c r="H71" s="147" t="s">
        <v>295</v>
      </c>
      <c r="I71" s="147"/>
    </row>
    <row r="72" spans="2:9" s="138" customFormat="1" ht="49.95" customHeight="1" x14ac:dyDescent="0.25">
      <c r="B72" s="657"/>
      <c r="C72" s="147" t="s">
        <v>291</v>
      </c>
      <c r="D72" s="147" t="s">
        <v>296</v>
      </c>
      <c r="E72" s="147" t="s">
        <v>297</v>
      </c>
      <c r="F72" s="147" t="s">
        <v>298</v>
      </c>
      <c r="G72" s="145" t="s">
        <v>21</v>
      </c>
      <c r="H72" s="147" t="s">
        <v>299</v>
      </c>
      <c r="I72" s="147"/>
    </row>
    <row r="73" spans="2:9" s="138" customFormat="1" ht="42.6" customHeight="1" x14ac:dyDescent="0.25">
      <c r="B73" s="658"/>
      <c r="C73" s="147" t="s">
        <v>291</v>
      </c>
      <c r="D73" s="147" t="s">
        <v>300</v>
      </c>
      <c r="E73" s="147" t="s">
        <v>301</v>
      </c>
      <c r="F73" s="147" t="s">
        <v>302</v>
      </c>
      <c r="G73" s="145" t="s">
        <v>21</v>
      </c>
      <c r="H73" s="147" t="s">
        <v>303</v>
      </c>
      <c r="I73" s="147"/>
    </row>
    <row r="74" spans="2:9" s="138" customFormat="1" ht="201" customHeight="1" x14ac:dyDescent="0.25">
      <c r="B74" s="150" t="s">
        <v>304</v>
      </c>
      <c r="C74" s="147" t="s">
        <v>305</v>
      </c>
      <c r="D74" s="147" t="s">
        <v>306</v>
      </c>
      <c r="E74" s="147" t="s">
        <v>307</v>
      </c>
      <c r="F74" s="147" t="s">
        <v>308</v>
      </c>
      <c r="G74" s="145" t="s">
        <v>21</v>
      </c>
      <c r="H74" s="147" t="s">
        <v>309</v>
      </c>
      <c r="I74" s="147"/>
    </row>
    <row r="75" spans="2:9" s="138" customFormat="1" ht="12" x14ac:dyDescent="0.25">
      <c r="B75" s="151"/>
    </row>
    <row r="76" spans="2:9" s="9" customFormat="1" ht="12" x14ac:dyDescent="0.25">
      <c r="B76" s="112"/>
    </row>
    <row r="77" spans="2:9" ht="12" x14ac:dyDescent="0.2">
      <c r="B77" s="112"/>
    </row>
    <row r="78" spans="2:9" ht="12" x14ac:dyDescent="0.2">
      <c r="B78" s="112"/>
    </row>
    <row r="79" spans="2:9" ht="12" x14ac:dyDescent="0.2">
      <c r="B79" s="112"/>
    </row>
    <row r="80" spans="2:9" ht="12" x14ac:dyDescent="0.2">
      <c r="B80" s="112"/>
    </row>
    <row r="81" spans="2:2" ht="12" x14ac:dyDescent="0.2">
      <c r="B81" s="112"/>
    </row>
    <row r="82" spans="2:2" ht="12" x14ac:dyDescent="0.2">
      <c r="B82" s="112"/>
    </row>
  </sheetData>
  <sheetProtection algorithmName="SHA-512" hashValue="zeyNMk8SvywPDv/8DzzHwBmYfcsXC+OUnOgcXvxrIoPwfCbMK0xPqTAACPc4foWK3iz7HVRq2hwYv+JHgR1wxQ==" saltValue="/3HfBFtAf2Ro95V8dqfrNA==" spinCount="100000" sheet="1" objects="1" scenarios="1" sort="0" autoFilter="0" pivotTables="0"/>
  <autoFilter ref="B8:I74"/>
  <mergeCells count="11">
    <mergeCell ref="B6:I6"/>
    <mergeCell ref="B9:B12"/>
    <mergeCell ref="B13:B17"/>
    <mergeCell ref="B18:B23"/>
    <mergeCell ref="B71:B73"/>
    <mergeCell ref="B24:B28"/>
    <mergeCell ref="B29:B32"/>
    <mergeCell ref="B33:B40"/>
    <mergeCell ref="B41:B44"/>
    <mergeCell ref="B45:B61"/>
    <mergeCell ref="B62:B70"/>
  </mergeCells>
  <hyperlinks>
    <hyperlink ref="I9" r:id="rId1"/>
    <hyperlink ref="I27" r:id="rId2"/>
    <hyperlink ref="I24" r:id="rId3"/>
    <hyperlink ref="I26" r:id="rId4"/>
    <hyperlink ref="I30" r:id="rId5"/>
    <hyperlink ref="I32" r:id="rId6"/>
    <hyperlink ref="I31" r:id="rId7"/>
    <hyperlink ref="I29" r:id="rId8"/>
    <hyperlink ref="I25" r:id="rId9"/>
  </hyperlinks>
  <pageMargins left="0.23622047244094491" right="0.23622047244094491" top="0.39370078740157483" bottom="0.39370078740157483" header="0.31496062992125984" footer="0.31496062992125984"/>
  <pageSetup paperSize="9" scale="50" fitToHeight="0" orientation="landscape"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Z282"/>
  <sheetViews>
    <sheetView showGridLines="0" zoomScaleNormal="100" workbookViewId="0"/>
  </sheetViews>
  <sheetFormatPr defaultColWidth="8.69921875" defaultRowHeight="13.8" x14ac:dyDescent="0.25"/>
  <cols>
    <col min="1" max="1" width="2.19921875" customWidth="1"/>
    <col min="17" max="17" width="8.69921875" customWidth="1"/>
  </cols>
  <sheetData>
    <row r="1" spans="2:26" ht="15.6" customHeight="1" x14ac:dyDescent="0.25"/>
    <row r="2" spans="2:26" ht="48" customHeight="1" x14ac:dyDescent="0.25">
      <c r="Q2" s="141"/>
    </row>
    <row r="3" spans="2:26" ht="15.6" customHeight="1" x14ac:dyDescent="0.25"/>
    <row r="4" spans="2:26" ht="21" x14ac:dyDescent="0.25">
      <c r="B4" s="661" t="s">
        <v>310</v>
      </c>
      <c r="C4" s="661"/>
      <c r="D4" s="661"/>
      <c r="E4" s="661"/>
      <c r="F4" s="661"/>
      <c r="G4" s="661"/>
      <c r="H4" s="661"/>
      <c r="I4" s="661"/>
      <c r="J4" s="661"/>
      <c r="K4" s="661"/>
      <c r="L4" s="661"/>
      <c r="M4" s="661"/>
      <c r="N4" s="661"/>
      <c r="O4" s="661"/>
      <c r="P4" s="661"/>
      <c r="Q4" s="661"/>
      <c r="R4" s="661"/>
      <c r="S4" s="661"/>
    </row>
    <row r="5" spans="2:26" ht="15.6" customHeight="1" x14ac:dyDescent="0.25"/>
    <row r="6" spans="2:26" ht="19.2" customHeight="1" x14ac:dyDescent="0.25">
      <c r="B6" s="662" t="s">
        <v>311</v>
      </c>
      <c r="C6" s="662"/>
      <c r="D6" s="662"/>
      <c r="E6" s="662"/>
      <c r="F6" s="662"/>
      <c r="G6" s="662"/>
      <c r="H6" s="662"/>
      <c r="I6" s="662"/>
      <c r="J6" s="662"/>
      <c r="K6" s="662"/>
      <c r="L6" s="662"/>
      <c r="M6" s="662"/>
      <c r="N6" s="662"/>
      <c r="O6" s="662"/>
      <c r="P6" s="662"/>
      <c r="Q6" s="662"/>
      <c r="R6" s="662"/>
      <c r="S6" s="662"/>
    </row>
    <row r="7" spans="2:26" ht="97.2" customHeight="1" x14ac:dyDescent="0.25">
      <c r="B7" s="660" t="s">
        <v>312</v>
      </c>
      <c r="C7" s="660"/>
      <c r="D7" s="660"/>
      <c r="E7" s="660"/>
      <c r="F7" s="660"/>
      <c r="G7" s="660"/>
      <c r="H7" s="660"/>
      <c r="I7" s="660"/>
      <c r="J7" s="660"/>
      <c r="K7" s="660"/>
      <c r="L7" s="660"/>
      <c r="M7" s="660"/>
      <c r="N7" s="660"/>
      <c r="O7" s="660"/>
      <c r="P7" s="660"/>
      <c r="Q7" s="660"/>
      <c r="R7" s="660"/>
      <c r="S7" s="660"/>
      <c r="T7" s="154"/>
      <c r="U7" s="154"/>
      <c r="V7" s="154"/>
      <c r="W7" s="154"/>
      <c r="X7" s="154"/>
      <c r="Y7" s="154"/>
      <c r="Z7" s="154"/>
    </row>
    <row r="8" spans="2:26" ht="11.4" customHeight="1" x14ac:dyDescent="0.25"/>
    <row r="9" spans="2:26" ht="15.6" customHeight="1" x14ac:dyDescent="0.25">
      <c r="B9" s="155" t="s">
        <v>310</v>
      </c>
    </row>
    <row r="10" spans="2:26" ht="11.4" customHeight="1" x14ac:dyDescent="0.25"/>
    <row r="11" spans="2:26" ht="11.4" customHeight="1" x14ac:dyDescent="0.25"/>
    <row r="12" spans="2:26" ht="11.4" customHeight="1" x14ac:dyDescent="0.25"/>
    <row r="13" spans="2:26" ht="11.4" customHeight="1" x14ac:dyDescent="0.25"/>
    <row r="14" spans="2:26" ht="11.4" customHeight="1" x14ac:dyDescent="0.25"/>
    <row r="15" spans="2:26" ht="11.4" customHeight="1" x14ac:dyDescent="0.25"/>
    <row r="16" spans="2:26" ht="11.4" customHeight="1" x14ac:dyDescent="0.25"/>
    <row r="17" ht="11.4" customHeight="1" x14ac:dyDescent="0.25"/>
    <row r="18" ht="11.4" customHeight="1" x14ac:dyDescent="0.25"/>
    <row r="19" ht="11.4" customHeight="1" x14ac:dyDescent="0.25"/>
    <row r="20" ht="11.4" customHeight="1" x14ac:dyDescent="0.25"/>
    <row r="21" ht="11.4" customHeight="1" x14ac:dyDescent="0.25"/>
    <row r="22" ht="11.4" customHeight="1" x14ac:dyDescent="0.25"/>
    <row r="23" ht="11.4" customHeight="1" x14ac:dyDescent="0.25"/>
    <row r="24" ht="11.4" customHeight="1" x14ac:dyDescent="0.25"/>
    <row r="25" ht="11.4" customHeight="1" x14ac:dyDescent="0.25"/>
    <row r="26" ht="11.4" customHeight="1" x14ac:dyDescent="0.25"/>
    <row r="27" ht="11.4" customHeight="1" x14ac:dyDescent="0.25"/>
    <row r="28" ht="11.4" customHeight="1" x14ac:dyDescent="0.25"/>
    <row r="29" ht="11.4" customHeight="1" x14ac:dyDescent="0.25"/>
    <row r="30" ht="11.4" customHeight="1" x14ac:dyDescent="0.25"/>
    <row r="31" ht="11.4" customHeight="1" x14ac:dyDescent="0.25"/>
    <row r="32" ht="11.4" customHeight="1" x14ac:dyDescent="0.25"/>
    <row r="33" ht="11.4" customHeight="1" x14ac:dyDescent="0.25"/>
    <row r="34" ht="11.4" customHeight="1" x14ac:dyDescent="0.25"/>
    <row r="35" ht="11.4" customHeight="1" x14ac:dyDescent="0.25"/>
    <row r="36" ht="11.4" customHeight="1" x14ac:dyDescent="0.25"/>
    <row r="37" ht="11.4" customHeight="1" x14ac:dyDescent="0.25"/>
    <row r="38" ht="11.4" customHeight="1" x14ac:dyDescent="0.25"/>
    <row r="39" ht="11.4" customHeight="1" x14ac:dyDescent="0.25"/>
    <row r="40" ht="11.4" customHeight="1" x14ac:dyDescent="0.25"/>
    <row r="41" ht="11.4" customHeight="1" x14ac:dyDescent="0.25"/>
    <row r="42" ht="11.4" customHeight="1" x14ac:dyDescent="0.25"/>
    <row r="43" ht="11.4" customHeight="1" x14ac:dyDescent="0.25"/>
    <row r="44" ht="11.4" customHeight="1" x14ac:dyDescent="0.25"/>
    <row r="45" ht="11.4" customHeight="1" x14ac:dyDescent="0.25"/>
    <row r="46" ht="11.4" customHeight="1" x14ac:dyDescent="0.25"/>
    <row r="47" ht="11.4" customHeight="1" x14ac:dyDescent="0.25"/>
    <row r="48" ht="11.4" customHeight="1" x14ac:dyDescent="0.25"/>
    <row r="49" ht="11.4" customHeight="1" x14ac:dyDescent="0.25"/>
    <row r="50" ht="11.4" customHeight="1" x14ac:dyDescent="0.25"/>
    <row r="51" ht="11.4" customHeight="1" x14ac:dyDescent="0.25"/>
    <row r="52" ht="11.4" customHeight="1" x14ac:dyDescent="0.25"/>
    <row r="53" ht="11.4" customHeight="1" x14ac:dyDescent="0.25"/>
    <row r="54" ht="11.4" customHeight="1" x14ac:dyDescent="0.25"/>
    <row r="55" ht="11.4" customHeight="1" x14ac:dyDescent="0.25"/>
    <row r="56" ht="11.4" customHeight="1" x14ac:dyDescent="0.25"/>
    <row r="57" ht="11.4" customHeight="1" x14ac:dyDescent="0.25"/>
    <row r="58" ht="11.4" customHeight="1" x14ac:dyDescent="0.25"/>
    <row r="59" ht="11.4" customHeight="1" x14ac:dyDescent="0.25"/>
    <row r="60" ht="11.4" customHeight="1" x14ac:dyDescent="0.25"/>
    <row r="61" ht="11.4" customHeight="1" x14ac:dyDescent="0.25"/>
    <row r="62" ht="11.4" customHeight="1" x14ac:dyDescent="0.25"/>
    <row r="63" ht="11.4" customHeight="1" x14ac:dyDescent="0.25"/>
    <row r="64" ht="11.4" customHeight="1" x14ac:dyDescent="0.25"/>
    <row r="65" ht="11.4" customHeight="1" x14ac:dyDescent="0.25"/>
    <row r="66" ht="11.4" customHeight="1" x14ac:dyDescent="0.25"/>
    <row r="67" ht="11.4" customHeight="1" x14ac:dyDescent="0.25"/>
    <row r="68" ht="11.4" customHeight="1" x14ac:dyDescent="0.25"/>
    <row r="69" ht="11.4" customHeight="1" x14ac:dyDescent="0.25"/>
    <row r="70" ht="11.4" customHeight="1" x14ac:dyDescent="0.25"/>
    <row r="71" ht="11.4" customHeight="1" x14ac:dyDescent="0.25"/>
    <row r="72" ht="11.4" customHeight="1" x14ac:dyDescent="0.25"/>
    <row r="73" ht="11.4" customHeight="1" x14ac:dyDescent="0.25"/>
    <row r="74" ht="11.4" customHeight="1" x14ac:dyDescent="0.25"/>
    <row r="75" ht="11.4" customHeight="1" x14ac:dyDescent="0.25"/>
    <row r="76" ht="11.4" customHeight="1" x14ac:dyDescent="0.25"/>
    <row r="77" ht="11.4" customHeight="1" x14ac:dyDescent="0.25"/>
    <row r="78" ht="11.4" customHeight="1" x14ac:dyDescent="0.25"/>
    <row r="79" ht="11.4" customHeight="1" x14ac:dyDescent="0.25"/>
    <row r="80" ht="11.4" customHeight="1" x14ac:dyDescent="0.25"/>
    <row r="81" ht="11.4" customHeight="1" x14ac:dyDescent="0.25"/>
    <row r="82" ht="11.4" customHeight="1" x14ac:dyDescent="0.25"/>
    <row r="83" ht="11.4" customHeight="1" x14ac:dyDescent="0.25"/>
    <row r="84" ht="11.4" customHeight="1" x14ac:dyDescent="0.25"/>
    <row r="85" ht="11.4" customHeight="1" x14ac:dyDescent="0.25"/>
    <row r="86" ht="11.4" customHeight="1" x14ac:dyDescent="0.25"/>
    <row r="87" ht="11.4" customHeight="1" x14ac:dyDescent="0.25"/>
    <row r="88" ht="11.4" customHeight="1" x14ac:dyDescent="0.25"/>
    <row r="89" ht="11.4" customHeight="1" x14ac:dyDescent="0.25"/>
    <row r="90" ht="11.4" customHeight="1" x14ac:dyDescent="0.25"/>
    <row r="91" ht="11.4" customHeight="1" x14ac:dyDescent="0.25"/>
    <row r="92" ht="11.4" customHeight="1" x14ac:dyDescent="0.25"/>
    <row r="93" ht="11.4" customHeight="1" x14ac:dyDescent="0.25"/>
    <row r="94" ht="11.4" customHeight="1" x14ac:dyDescent="0.25"/>
    <row r="95" ht="11.4" customHeight="1" x14ac:dyDescent="0.25"/>
    <row r="96" ht="11.4" customHeight="1" x14ac:dyDescent="0.25"/>
    <row r="97" ht="11.4" customHeight="1" x14ac:dyDescent="0.25"/>
    <row r="98" ht="11.4" customHeight="1" x14ac:dyDescent="0.25"/>
    <row r="99" ht="11.4" customHeight="1" x14ac:dyDescent="0.25"/>
    <row r="100" ht="11.4" customHeight="1" x14ac:dyDescent="0.25"/>
    <row r="101" ht="11.4" customHeight="1" x14ac:dyDescent="0.25"/>
    <row r="102" ht="11.4" customHeight="1" x14ac:dyDescent="0.25"/>
    <row r="103" ht="11.4" customHeight="1" x14ac:dyDescent="0.25"/>
    <row r="104" ht="11.4" customHeight="1" x14ac:dyDescent="0.25"/>
    <row r="105" ht="11.4" customHeight="1" x14ac:dyDescent="0.25"/>
    <row r="106" ht="11.4" customHeight="1" x14ac:dyDescent="0.25"/>
    <row r="107" ht="11.4" customHeight="1" x14ac:dyDescent="0.25"/>
    <row r="108" ht="11.4" customHeight="1" x14ac:dyDescent="0.25"/>
    <row r="109" ht="11.4" customHeight="1" x14ac:dyDescent="0.25"/>
    <row r="110" ht="11.4" customHeight="1" x14ac:dyDescent="0.25"/>
    <row r="111" ht="11.4" customHeight="1" x14ac:dyDescent="0.25"/>
    <row r="112" ht="11.4" customHeight="1" x14ac:dyDescent="0.25"/>
    <row r="113" ht="11.4" customHeight="1" x14ac:dyDescent="0.25"/>
    <row r="114" ht="11.4" customHeight="1" x14ac:dyDescent="0.25"/>
    <row r="115" ht="11.4" customHeight="1" x14ac:dyDescent="0.25"/>
    <row r="116" ht="11.4" customHeight="1" x14ac:dyDescent="0.25"/>
    <row r="117" ht="11.4" customHeight="1" x14ac:dyDescent="0.25"/>
    <row r="118" ht="11.4" customHeight="1" x14ac:dyDescent="0.25"/>
    <row r="119" ht="11.4" customHeight="1" x14ac:dyDescent="0.25"/>
    <row r="120" ht="11.4" customHeight="1" x14ac:dyDescent="0.25"/>
    <row r="121" ht="11.4" customHeight="1" x14ac:dyDescent="0.25"/>
    <row r="122" ht="11.4" customHeight="1" x14ac:dyDescent="0.25"/>
    <row r="123" ht="11.4" customHeight="1" x14ac:dyDescent="0.25"/>
    <row r="124" ht="11.4" customHeight="1" x14ac:dyDescent="0.25"/>
    <row r="125" ht="11.4" customHeight="1" x14ac:dyDescent="0.25"/>
    <row r="126" ht="11.4" customHeight="1" x14ac:dyDescent="0.25"/>
    <row r="127" ht="11.4" customHeight="1" x14ac:dyDescent="0.25"/>
    <row r="128" ht="11.4" customHeight="1" x14ac:dyDescent="0.25"/>
    <row r="129" ht="11.4" customHeight="1" x14ac:dyDescent="0.25"/>
    <row r="130" ht="11.4" customHeight="1" x14ac:dyDescent="0.25"/>
    <row r="131" ht="11.4" customHeight="1" x14ac:dyDescent="0.25"/>
    <row r="132" ht="11.4" customHeight="1" x14ac:dyDescent="0.25"/>
    <row r="133" ht="11.4" customHeight="1" x14ac:dyDescent="0.25"/>
    <row r="134" ht="11.4" customHeight="1" x14ac:dyDescent="0.25"/>
    <row r="135" ht="11.4" customHeight="1" x14ac:dyDescent="0.25"/>
    <row r="136" ht="11.4" customHeight="1" x14ac:dyDescent="0.25"/>
    <row r="137" ht="11.4" customHeight="1" x14ac:dyDescent="0.25"/>
    <row r="138" ht="11.4" customHeight="1" x14ac:dyDescent="0.25"/>
    <row r="139" ht="11.4" customHeight="1" x14ac:dyDescent="0.25"/>
    <row r="140" ht="11.4" customHeight="1" x14ac:dyDescent="0.25"/>
    <row r="141" ht="11.4" customHeight="1" x14ac:dyDescent="0.25"/>
    <row r="142" ht="11.4" customHeight="1" x14ac:dyDescent="0.25"/>
    <row r="143" ht="11.4" customHeight="1" x14ac:dyDescent="0.25"/>
    <row r="144" ht="11.4" customHeight="1" x14ac:dyDescent="0.25"/>
    <row r="145" ht="11.4" customHeight="1" x14ac:dyDescent="0.25"/>
    <row r="146" ht="11.4" customHeight="1" x14ac:dyDescent="0.25"/>
    <row r="147" ht="11.4" customHeight="1" x14ac:dyDescent="0.25"/>
    <row r="148" ht="11.4" customHeight="1" x14ac:dyDescent="0.25"/>
    <row r="149" ht="11.4" customHeight="1" x14ac:dyDescent="0.25"/>
    <row r="150" ht="11.4" customHeight="1" x14ac:dyDescent="0.25"/>
    <row r="151" ht="11.4" customHeight="1" x14ac:dyDescent="0.25"/>
    <row r="152" ht="11.4" customHeight="1" x14ac:dyDescent="0.25"/>
    <row r="153" ht="11.4" customHeight="1" x14ac:dyDescent="0.25"/>
    <row r="154" ht="11.4" customHeight="1" x14ac:dyDescent="0.25"/>
    <row r="155" ht="11.4" customHeight="1" x14ac:dyDescent="0.25"/>
    <row r="156" ht="11.4" customHeight="1" x14ac:dyDescent="0.25"/>
    <row r="157" ht="11.4" customHeight="1" x14ac:dyDescent="0.25"/>
    <row r="158" ht="11.4" customHeight="1" x14ac:dyDescent="0.25"/>
    <row r="159" ht="11.4" customHeight="1" x14ac:dyDescent="0.25"/>
    <row r="160" ht="11.4" customHeight="1" x14ac:dyDescent="0.25"/>
    <row r="161" ht="11.4" customHeight="1" x14ac:dyDescent="0.25"/>
    <row r="162" ht="11.4" customHeight="1" x14ac:dyDescent="0.25"/>
    <row r="163" ht="11.4" customHeight="1" x14ac:dyDescent="0.25"/>
    <row r="164" ht="11.4" customHeight="1" x14ac:dyDescent="0.25"/>
    <row r="165" ht="11.4" customHeight="1" x14ac:dyDescent="0.25"/>
    <row r="166" ht="11.4" customHeight="1" x14ac:dyDescent="0.25"/>
    <row r="167" ht="11.4" customHeight="1" x14ac:dyDescent="0.25"/>
    <row r="168" ht="11.4" customHeight="1" x14ac:dyDescent="0.25"/>
    <row r="169" ht="11.4" customHeight="1" x14ac:dyDescent="0.25"/>
    <row r="170" ht="11.4" customHeight="1" x14ac:dyDescent="0.25"/>
    <row r="171" ht="11.4" customHeight="1" x14ac:dyDescent="0.25"/>
    <row r="172" ht="11.4" customHeight="1" x14ac:dyDescent="0.25"/>
    <row r="173" ht="11.4" customHeight="1" x14ac:dyDescent="0.25"/>
    <row r="174" ht="11.4" customHeight="1" x14ac:dyDescent="0.25"/>
    <row r="175" ht="11.4" customHeight="1" x14ac:dyDescent="0.25"/>
    <row r="176" ht="11.4" customHeight="1" x14ac:dyDescent="0.25"/>
    <row r="177" ht="11.4" customHeight="1" x14ac:dyDescent="0.25"/>
    <row r="178" ht="11.4" customHeight="1" x14ac:dyDescent="0.25"/>
    <row r="179" ht="11.4" customHeight="1" x14ac:dyDescent="0.25"/>
    <row r="180" ht="11.4" customHeight="1" x14ac:dyDescent="0.25"/>
    <row r="181" ht="11.4" customHeight="1" x14ac:dyDescent="0.25"/>
    <row r="182" ht="11.4" customHeight="1" x14ac:dyDescent="0.25"/>
    <row r="183" ht="11.4" customHeight="1" x14ac:dyDescent="0.25"/>
    <row r="184" ht="11.4" customHeight="1" x14ac:dyDescent="0.25"/>
    <row r="185" ht="11.4" customHeight="1" x14ac:dyDescent="0.25"/>
    <row r="186" ht="11.4" customHeight="1" x14ac:dyDescent="0.25"/>
    <row r="187" ht="11.4" customHeight="1" x14ac:dyDescent="0.25"/>
    <row r="188" ht="11.4" customHeight="1" x14ac:dyDescent="0.25"/>
    <row r="189" ht="11.4" customHeight="1" x14ac:dyDescent="0.25"/>
    <row r="190" ht="11.4" customHeight="1" x14ac:dyDescent="0.25"/>
    <row r="191" ht="11.4" customHeight="1" x14ac:dyDescent="0.25"/>
    <row r="192" ht="11.4" customHeight="1" x14ac:dyDescent="0.25"/>
    <row r="193" ht="11.4" customHeight="1" x14ac:dyDescent="0.25"/>
    <row r="194" ht="11.4" customHeight="1" x14ac:dyDescent="0.25"/>
    <row r="195" ht="11.4" customHeight="1" x14ac:dyDescent="0.25"/>
    <row r="196" ht="11.4" customHeight="1" x14ac:dyDescent="0.25"/>
    <row r="197" ht="11.4" customHeight="1" x14ac:dyDescent="0.25"/>
    <row r="198" ht="11.4" customHeight="1" x14ac:dyDescent="0.25"/>
    <row r="199" ht="11.4" customHeight="1" x14ac:dyDescent="0.25"/>
    <row r="200" ht="11.4" customHeight="1" x14ac:dyDescent="0.25"/>
    <row r="201" ht="11.4" customHeight="1" x14ac:dyDescent="0.25"/>
    <row r="202" ht="11.4" customHeight="1" x14ac:dyDescent="0.25"/>
    <row r="203" ht="11.4" customHeight="1" x14ac:dyDescent="0.25"/>
    <row r="204" ht="11.4" customHeight="1" x14ac:dyDescent="0.25"/>
    <row r="205" ht="11.4" customHeight="1" x14ac:dyDescent="0.25"/>
    <row r="206" ht="11.4" customHeight="1" x14ac:dyDescent="0.25"/>
    <row r="207" ht="11.4" customHeight="1" x14ac:dyDescent="0.25"/>
    <row r="208" ht="11.4" customHeight="1" x14ac:dyDescent="0.25"/>
    <row r="209" ht="11.4" customHeight="1" x14ac:dyDescent="0.25"/>
    <row r="210" ht="11.4" customHeight="1" x14ac:dyDescent="0.25"/>
    <row r="211" ht="11.4" customHeight="1" x14ac:dyDescent="0.25"/>
    <row r="212" ht="11.4" customHeight="1" x14ac:dyDescent="0.25"/>
    <row r="213" ht="11.4" customHeight="1" x14ac:dyDescent="0.25"/>
    <row r="214" ht="11.4" customHeight="1" x14ac:dyDescent="0.25"/>
    <row r="215" ht="11.4" customHeight="1" x14ac:dyDescent="0.25"/>
    <row r="216" ht="11.4" customHeight="1" x14ac:dyDescent="0.25"/>
    <row r="217" ht="11.4" customHeight="1" x14ac:dyDescent="0.25"/>
    <row r="218" ht="11.4" customHeight="1" x14ac:dyDescent="0.25"/>
    <row r="219" ht="11.4" customHeight="1" x14ac:dyDescent="0.25"/>
    <row r="220" ht="11.4" customHeight="1" x14ac:dyDescent="0.25"/>
    <row r="221" ht="11.4" customHeight="1" x14ac:dyDescent="0.25"/>
    <row r="222" ht="11.4" customHeight="1" x14ac:dyDescent="0.25"/>
    <row r="223" ht="11.4" customHeight="1" x14ac:dyDescent="0.25"/>
    <row r="224" ht="11.4" customHeight="1" x14ac:dyDescent="0.25"/>
    <row r="225" ht="11.4" customHeight="1" x14ac:dyDescent="0.25"/>
    <row r="226" ht="11.4" customHeight="1" x14ac:dyDescent="0.25"/>
    <row r="227" ht="11.4" customHeight="1" x14ac:dyDescent="0.25"/>
    <row r="228" ht="11.4" customHeight="1" x14ac:dyDescent="0.25"/>
    <row r="229" ht="11.4" customHeight="1" x14ac:dyDescent="0.25"/>
    <row r="230" ht="11.4" customHeight="1" x14ac:dyDescent="0.25"/>
    <row r="231" ht="11.4" customHeight="1" x14ac:dyDescent="0.25"/>
    <row r="232" ht="11.4" customHeight="1" x14ac:dyDescent="0.25"/>
    <row r="233" ht="11.4" customHeight="1" x14ac:dyDescent="0.25"/>
    <row r="234" ht="11.4" customHeight="1" x14ac:dyDescent="0.25"/>
    <row r="235" ht="11.4" customHeight="1" x14ac:dyDescent="0.25"/>
    <row r="236" ht="11.4" customHeight="1" x14ac:dyDescent="0.25"/>
    <row r="237" ht="11.4" customHeight="1" x14ac:dyDescent="0.25"/>
    <row r="238" ht="11.4" customHeight="1" x14ac:dyDescent="0.25"/>
    <row r="239" ht="11.4" customHeight="1" x14ac:dyDescent="0.25"/>
    <row r="240" ht="11.4" customHeight="1" x14ac:dyDescent="0.25"/>
    <row r="241" ht="11.4" customHeight="1" x14ac:dyDescent="0.25"/>
    <row r="242" ht="11.4" customHeight="1" x14ac:dyDescent="0.25"/>
    <row r="243" ht="11.4" customHeight="1" x14ac:dyDescent="0.25"/>
    <row r="244" ht="11.4" customHeight="1" x14ac:dyDescent="0.25"/>
    <row r="245" ht="11.4" customHeight="1" x14ac:dyDescent="0.25"/>
    <row r="246" ht="11.4" customHeight="1" x14ac:dyDescent="0.25"/>
    <row r="247" ht="11.4" customHeight="1" x14ac:dyDescent="0.25"/>
    <row r="248" ht="11.4" customHeight="1" x14ac:dyDescent="0.25"/>
    <row r="249" ht="11.4" customHeight="1" x14ac:dyDescent="0.25"/>
    <row r="250" ht="11.4" customHeight="1" x14ac:dyDescent="0.25"/>
    <row r="251" ht="11.4" customHeight="1" x14ac:dyDescent="0.25"/>
    <row r="252" ht="11.4" customHeight="1" x14ac:dyDescent="0.25"/>
    <row r="253" ht="11.4" customHeight="1" x14ac:dyDescent="0.25"/>
    <row r="254" ht="11.4" customHeight="1" x14ac:dyDescent="0.25"/>
    <row r="255" ht="11.4" customHeight="1" x14ac:dyDescent="0.25"/>
    <row r="256" ht="11.4" customHeight="1" x14ac:dyDescent="0.25"/>
    <row r="257" ht="11.4" customHeight="1" x14ac:dyDescent="0.25"/>
    <row r="258" ht="11.4" customHeight="1" x14ac:dyDescent="0.25"/>
    <row r="259" ht="11.4" customHeight="1" x14ac:dyDescent="0.25"/>
    <row r="260" ht="11.4" customHeight="1" x14ac:dyDescent="0.25"/>
    <row r="261" ht="11.4" customHeight="1" x14ac:dyDescent="0.25"/>
    <row r="262" ht="11.4" customHeight="1" x14ac:dyDescent="0.25"/>
    <row r="263" ht="11.4" customHeight="1" x14ac:dyDescent="0.25"/>
    <row r="264" ht="11.4" customHeight="1" x14ac:dyDescent="0.25"/>
    <row r="265" ht="11.4" customHeight="1" x14ac:dyDescent="0.25"/>
    <row r="266" ht="11.4" customHeight="1" x14ac:dyDescent="0.25"/>
    <row r="267" ht="11.4" customHeight="1" x14ac:dyDescent="0.25"/>
    <row r="268" ht="11.4" customHeight="1" x14ac:dyDescent="0.25"/>
    <row r="269" ht="11.4" customHeight="1" x14ac:dyDescent="0.25"/>
    <row r="270" ht="11.4" customHeight="1" x14ac:dyDescent="0.25"/>
    <row r="271" ht="11.4" customHeight="1" x14ac:dyDescent="0.25"/>
    <row r="272" ht="11.4" customHeight="1" x14ac:dyDescent="0.25"/>
    <row r="273" ht="11.4" customHeight="1" x14ac:dyDescent="0.25"/>
    <row r="274" ht="11.4" customHeight="1" x14ac:dyDescent="0.25"/>
    <row r="275" ht="11.4" customHeight="1" x14ac:dyDescent="0.25"/>
    <row r="276" ht="11.4" customHeight="1" x14ac:dyDescent="0.25"/>
    <row r="277" ht="11.4" customHeight="1" x14ac:dyDescent="0.25"/>
    <row r="278" ht="11.4" customHeight="1" x14ac:dyDescent="0.25"/>
    <row r="279" ht="11.4" customHeight="1" x14ac:dyDescent="0.25"/>
    <row r="280" ht="11.4" customHeight="1" x14ac:dyDescent="0.25"/>
    <row r="281" ht="11.4" customHeight="1" x14ac:dyDescent="0.25"/>
    <row r="282" ht="11.4" customHeight="1" x14ac:dyDescent="0.25"/>
  </sheetData>
  <sheetProtection algorithmName="SHA-512" hashValue="0iYcN/It+Xv5sXLJrMTH13DCFlvQWNICHtWCkDPwdqnQg2Uk31X+1pliv3aveQ6mN0WxgMd+XRk63Mt4/654Eg==" saltValue="nFxpoXwbK3coxvQk2ZwFVA==" spinCount="100000" sheet="1" objects="1" scenarios="1" sort="0" autoFilter="0" pivotTables="0"/>
  <mergeCells count="3">
    <mergeCell ref="B7:S7"/>
    <mergeCell ref="B4:S4"/>
    <mergeCell ref="B6:S6"/>
  </mergeCells>
  <pageMargins left="0.23622047244094488" right="0.23622047244094488" top="0.39370078740157483" bottom="0.39370078740157483" header="0.31496062992125984" footer="0.31496062992125984"/>
  <pageSetup paperSize="9" scale="82"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D103"/>
  <sheetViews>
    <sheetView showGridLines="0" zoomScaleNormal="100" workbookViewId="0">
      <selection activeCell="B31" sqref="B31"/>
    </sheetView>
  </sheetViews>
  <sheetFormatPr defaultColWidth="8.69921875" defaultRowHeight="13.2" x14ac:dyDescent="0.25"/>
  <cols>
    <col min="1" max="1" width="2.19921875" style="13" customWidth="1"/>
    <col min="2" max="2" width="32" style="13" customWidth="1"/>
    <col min="3" max="3" width="138.09765625" style="13" customWidth="1"/>
    <col min="4" max="4" width="11.19921875" style="13" customWidth="1"/>
    <col min="5" max="16384" width="8.69921875" style="13"/>
  </cols>
  <sheetData>
    <row r="1" spans="2:4" s="156" customFormat="1" ht="15.6" customHeight="1" x14ac:dyDescent="0.25"/>
    <row r="2" spans="2:4" s="156" customFormat="1" ht="48" customHeight="1" x14ac:dyDescent="0.25">
      <c r="B2" s="157"/>
      <c r="D2" s="141"/>
    </row>
    <row r="3" spans="2:4" s="156" customFormat="1" ht="15.6" customHeight="1" x14ac:dyDescent="0.25">
      <c r="B3" s="157"/>
    </row>
    <row r="4" spans="2:4" s="156" customFormat="1" ht="18.600000000000001" customHeight="1" x14ac:dyDescent="0.25">
      <c r="B4" s="158" t="s">
        <v>3</v>
      </c>
      <c r="C4" s="159"/>
    </row>
    <row r="5" spans="2:4" s="156" customFormat="1" ht="15.6" customHeight="1" x14ac:dyDescent="0.25">
      <c r="B5" s="159"/>
      <c r="C5" s="159"/>
    </row>
    <row r="6" spans="2:4" s="120" customFormat="1" ht="15.6" customHeight="1" x14ac:dyDescent="0.25">
      <c r="B6" s="118" t="s">
        <v>313</v>
      </c>
      <c r="C6" s="119" t="s">
        <v>314</v>
      </c>
    </row>
    <row r="7" spans="2:4" s="162" customFormat="1" ht="15.6" customHeight="1" x14ac:dyDescent="0.25">
      <c r="B7" s="160" t="s">
        <v>315</v>
      </c>
      <c r="C7" s="161" t="s">
        <v>316</v>
      </c>
    </row>
    <row r="8" spans="2:4" s="162" customFormat="1" ht="15.6" customHeight="1" x14ac:dyDescent="0.25">
      <c r="B8" s="160" t="s">
        <v>317</v>
      </c>
      <c r="C8" s="161" t="s">
        <v>318</v>
      </c>
    </row>
    <row r="9" spans="2:4" s="162" customFormat="1" ht="15.6" customHeight="1" x14ac:dyDescent="0.25">
      <c r="B9" s="160" t="s">
        <v>319</v>
      </c>
      <c r="C9" s="161" t="s">
        <v>320</v>
      </c>
    </row>
    <row r="10" spans="2:4" s="162" customFormat="1" ht="15.6" customHeight="1" x14ac:dyDescent="0.25">
      <c r="B10" s="160" t="s">
        <v>321</v>
      </c>
      <c r="C10" s="161" t="s">
        <v>322</v>
      </c>
    </row>
    <row r="11" spans="2:4" s="162" customFormat="1" ht="15.6" customHeight="1" x14ac:dyDescent="0.25">
      <c r="B11" s="160" t="s">
        <v>323</v>
      </c>
      <c r="C11" s="161" t="s">
        <v>324</v>
      </c>
    </row>
    <row r="12" spans="2:4" s="162" customFormat="1" ht="15.6" customHeight="1" x14ac:dyDescent="0.25">
      <c r="B12" s="160" t="s">
        <v>325</v>
      </c>
      <c r="C12" s="161" t="s">
        <v>326</v>
      </c>
    </row>
    <row r="13" spans="2:4" s="162" customFormat="1" ht="15.6" customHeight="1" x14ac:dyDescent="0.25">
      <c r="B13" s="160" t="s">
        <v>327</v>
      </c>
      <c r="C13" s="161" t="s">
        <v>328</v>
      </c>
    </row>
    <row r="14" spans="2:4" s="162" customFormat="1" ht="15.6" customHeight="1" x14ac:dyDescent="0.25">
      <c r="B14" s="160" t="s">
        <v>329</v>
      </c>
      <c r="C14" s="161" t="s">
        <v>330</v>
      </c>
    </row>
    <row r="15" spans="2:4" s="162" customFormat="1" ht="15.6" customHeight="1" x14ac:dyDescent="0.25">
      <c r="B15" s="160" t="s">
        <v>331</v>
      </c>
      <c r="C15" s="163" t="s">
        <v>332</v>
      </c>
    </row>
    <row r="16" spans="2:4" s="162" customFormat="1" ht="30" customHeight="1" x14ac:dyDescent="0.25">
      <c r="B16" s="160" t="s">
        <v>333</v>
      </c>
      <c r="C16" s="161" t="s">
        <v>334</v>
      </c>
    </row>
    <row r="17" spans="2:3" s="162" customFormat="1" ht="15.6" customHeight="1" x14ac:dyDescent="0.25">
      <c r="B17" s="160" t="s">
        <v>335</v>
      </c>
      <c r="C17" s="164" t="s">
        <v>336</v>
      </c>
    </row>
    <row r="18" spans="2:3" s="162" customFormat="1" ht="30.75" customHeight="1" x14ac:dyDescent="0.25">
      <c r="B18" s="160" t="s">
        <v>337</v>
      </c>
      <c r="C18" s="161" t="s">
        <v>338</v>
      </c>
    </row>
    <row r="19" spans="2:3" s="162" customFormat="1" ht="27.6" customHeight="1" x14ac:dyDescent="0.25">
      <c r="B19" s="160" t="s">
        <v>339</v>
      </c>
      <c r="C19" s="161" t="s">
        <v>340</v>
      </c>
    </row>
    <row r="20" spans="2:3" s="162" customFormat="1" ht="15.6" customHeight="1" x14ac:dyDescent="0.25">
      <c r="B20" s="160" t="s">
        <v>341</v>
      </c>
      <c r="C20" s="161" t="s">
        <v>342</v>
      </c>
    </row>
    <row r="21" spans="2:3" s="162" customFormat="1" ht="15.6" customHeight="1" x14ac:dyDescent="0.25">
      <c r="B21" s="160" t="s">
        <v>343</v>
      </c>
      <c r="C21" s="161" t="s">
        <v>344</v>
      </c>
    </row>
    <row r="22" spans="2:3" s="162" customFormat="1" ht="15.6" customHeight="1" x14ac:dyDescent="0.25">
      <c r="B22" s="160" t="s">
        <v>345</v>
      </c>
      <c r="C22" s="163" t="s">
        <v>346</v>
      </c>
    </row>
    <row r="23" spans="2:3" s="162" customFormat="1" ht="15.6" customHeight="1" x14ac:dyDescent="0.25">
      <c r="B23" s="160" t="s">
        <v>347</v>
      </c>
      <c r="C23" s="163" t="s">
        <v>348</v>
      </c>
    </row>
    <row r="24" spans="2:3" s="162" customFormat="1" ht="15.6" customHeight="1" x14ac:dyDescent="0.25">
      <c r="B24" s="160" t="s">
        <v>349</v>
      </c>
      <c r="C24" s="161" t="s">
        <v>350</v>
      </c>
    </row>
    <row r="25" spans="2:3" s="162" customFormat="1" ht="15.6" customHeight="1" x14ac:dyDescent="0.25">
      <c r="B25" s="160" t="s">
        <v>351</v>
      </c>
      <c r="C25" s="161" t="s">
        <v>352</v>
      </c>
    </row>
    <row r="26" spans="2:3" s="162" customFormat="1" ht="15.6" customHeight="1" x14ac:dyDescent="0.25">
      <c r="B26" s="160" t="s">
        <v>353</v>
      </c>
      <c r="C26" s="161" t="s">
        <v>354</v>
      </c>
    </row>
    <row r="27" spans="2:3" s="162" customFormat="1" ht="15.6" customHeight="1" x14ac:dyDescent="0.25">
      <c r="B27" s="160" t="s">
        <v>215</v>
      </c>
      <c r="C27" s="161" t="s">
        <v>355</v>
      </c>
    </row>
    <row r="28" spans="2:3" s="162" customFormat="1" ht="15.6" customHeight="1" x14ac:dyDescent="0.25">
      <c r="B28" s="160" t="s">
        <v>356</v>
      </c>
      <c r="C28" s="163" t="s">
        <v>357</v>
      </c>
    </row>
    <row r="29" spans="2:3" s="162" customFormat="1" ht="15.6" customHeight="1" x14ac:dyDescent="0.25">
      <c r="B29" s="160" t="s">
        <v>358</v>
      </c>
      <c r="C29" s="161" t="s">
        <v>359</v>
      </c>
    </row>
    <row r="30" spans="2:3" s="162" customFormat="1" ht="15.6" customHeight="1" x14ac:dyDescent="0.25">
      <c r="B30" s="160" t="s">
        <v>360</v>
      </c>
      <c r="C30" s="161" t="s">
        <v>361</v>
      </c>
    </row>
    <row r="31" spans="2:3" s="162" customFormat="1" ht="27.6" customHeight="1" x14ac:dyDescent="0.25">
      <c r="B31" s="160" t="s">
        <v>362</v>
      </c>
      <c r="C31" s="161" t="s">
        <v>363</v>
      </c>
    </row>
    <row r="32" spans="2:3" s="162" customFormat="1" ht="15.6" customHeight="1" x14ac:dyDescent="0.25">
      <c r="B32" s="160" t="s">
        <v>364</v>
      </c>
      <c r="C32" s="161" t="s">
        <v>365</v>
      </c>
    </row>
    <row r="33" spans="2:3" s="162" customFormat="1" ht="15.6" customHeight="1" x14ac:dyDescent="0.25">
      <c r="B33" s="160" t="s">
        <v>366</v>
      </c>
      <c r="C33" s="161" t="s">
        <v>367</v>
      </c>
    </row>
    <row r="34" spans="2:3" s="162" customFormat="1" ht="15.6" customHeight="1" x14ac:dyDescent="0.25">
      <c r="B34" s="160" t="s">
        <v>368</v>
      </c>
      <c r="C34" s="161" t="s">
        <v>369</v>
      </c>
    </row>
    <row r="35" spans="2:3" s="162" customFormat="1" ht="15.6" customHeight="1" x14ac:dyDescent="0.25">
      <c r="B35" s="160" t="s">
        <v>370</v>
      </c>
      <c r="C35" s="161" t="s">
        <v>371</v>
      </c>
    </row>
    <row r="36" spans="2:3" s="162" customFormat="1" ht="15.6" customHeight="1" x14ac:dyDescent="0.25">
      <c r="B36" s="160" t="s">
        <v>372</v>
      </c>
      <c r="C36" s="161" t="s">
        <v>373</v>
      </c>
    </row>
    <row r="37" spans="2:3" s="162" customFormat="1" ht="33" customHeight="1" x14ac:dyDescent="0.25">
      <c r="B37" s="160" t="s">
        <v>374</v>
      </c>
      <c r="C37" s="161" t="s">
        <v>375</v>
      </c>
    </row>
    <row r="38" spans="2:3" s="162" customFormat="1" ht="15.6" customHeight="1" x14ac:dyDescent="0.25">
      <c r="B38" s="160" t="s">
        <v>376</v>
      </c>
      <c r="C38" s="161" t="s">
        <v>377</v>
      </c>
    </row>
    <row r="39" spans="2:3" s="162" customFormat="1" ht="15.6" customHeight="1" x14ac:dyDescent="0.25">
      <c r="B39" s="160" t="s">
        <v>78</v>
      </c>
      <c r="C39" s="161" t="s">
        <v>378</v>
      </c>
    </row>
    <row r="40" spans="2:3" s="162" customFormat="1" ht="18" customHeight="1" x14ac:dyDescent="0.25">
      <c r="B40" s="160" t="s">
        <v>379</v>
      </c>
      <c r="C40" s="161" t="s">
        <v>380</v>
      </c>
    </row>
    <row r="41" spans="2:3" s="162" customFormat="1" ht="15.6" customHeight="1" x14ac:dyDescent="0.25">
      <c r="B41" s="160" t="s">
        <v>381</v>
      </c>
      <c r="C41" s="163" t="s">
        <v>382</v>
      </c>
    </row>
    <row r="42" spans="2:3" s="162" customFormat="1" ht="15.6" customHeight="1" x14ac:dyDescent="0.25">
      <c r="B42" s="160" t="s">
        <v>383</v>
      </c>
      <c r="C42" s="161" t="s">
        <v>384</v>
      </c>
    </row>
    <row r="43" spans="2:3" s="162" customFormat="1" ht="15.6" customHeight="1" x14ac:dyDescent="0.25">
      <c r="B43" s="160" t="s">
        <v>385</v>
      </c>
      <c r="C43" s="161" t="s">
        <v>386</v>
      </c>
    </row>
    <row r="44" spans="2:3" s="162" customFormat="1" ht="30" customHeight="1" x14ac:dyDescent="0.25">
      <c r="B44" s="160" t="s">
        <v>387</v>
      </c>
      <c r="C44" s="161" t="s">
        <v>388</v>
      </c>
    </row>
    <row r="45" spans="2:3" s="162" customFormat="1" ht="15.6" customHeight="1" x14ac:dyDescent="0.25">
      <c r="B45" s="160" t="s">
        <v>389</v>
      </c>
      <c r="C45" s="161" t="s">
        <v>390</v>
      </c>
    </row>
    <row r="46" spans="2:3" s="162" customFormat="1" ht="15.6" customHeight="1" x14ac:dyDescent="0.25">
      <c r="B46" s="160" t="s">
        <v>391</v>
      </c>
      <c r="C46" s="161" t="s">
        <v>392</v>
      </c>
    </row>
    <row r="47" spans="2:3" s="162" customFormat="1" ht="15.6" customHeight="1" x14ac:dyDescent="0.25">
      <c r="B47" s="160" t="s">
        <v>393</v>
      </c>
      <c r="C47" s="161" t="s">
        <v>394</v>
      </c>
    </row>
    <row r="48" spans="2:3" s="162" customFormat="1" ht="15.6" customHeight="1" x14ac:dyDescent="0.25">
      <c r="B48" s="160" t="s">
        <v>395</v>
      </c>
      <c r="C48" s="161" t="s">
        <v>396</v>
      </c>
    </row>
    <row r="49" spans="2:3" s="162" customFormat="1" ht="15.6" customHeight="1" x14ac:dyDescent="0.25">
      <c r="B49" s="160" t="s">
        <v>397</v>
      </c>
      <c r="C49" s="161" t="s">
        <v>398</v>
      </c>
    </row>
    <row r="50" spans="2:3" s="162" customFormat="1" ht="15.6" customHeight="1" x14ac:dyDescent="0.25">
      <c r="B50" s="160" t="s">
        <v>399</v>
      </c>
      <c r="C50" s="161" t="s">
        <v>400</v>
      </c>
    </row>
    <row r="51" spans="2:3" s="162" customFormat="1" ht="15.6" customHeight="1" x14ac:dyDescent="0.25">
      <c r="B51" s="160" t="s">
        <v>401</v>
      </c>
      <c r="C51" s="163" t="s">
        <v>402</v>
      </c>
    </row>
    <row r="52" spans="2:3" s="162" customFormat="1" ht="15.6" customHeight="1" x14ac:dyDescent="0.25">
      <c r="B52" s="160" t="s">
        <v>403</v>
      </c>
      <c r="C52" s="161" t="s">
        <v>404</v>
      </c>
    </row>
    <row r="53" spans="2:3" s="162" customFormat="1" ht="15.6" customHeight="1" x14ac:dyDescent="0.25">
      <c r="B53" s="160" t="s">
        <v>405</v>
      </c>
      <c r="C53" s="161" t="s">
        <v>406</v>
      </c>
    </row>
    <row r="54" spans="2:3" s="162" customFormat="1" ht="17.25" customHeight="1" x14ac:dyDescent="0.25">
      <c r="B54" s="160" t="s">
        <v>407</v>
      </c>
      <c r="C54" s="161" t="s">
        <v>408</v>
      </c>
    </row>
    <row r="55" spans="2:3" s="162" customFormat="1" ht="15.6" customHeight="1" x14ac:dyDescent="0.25">
      <c r="B55" s="160" t="s">
        <v>409</v>
      </c>
      <c r="C55" s="161" t="s">
        <v>410</v>
      </c>
    </row>
    <row r="56" spans="2:3" s="162" customFormat="1" ht="15.6" customHeight="1" x14ac:dyDescent="0.25">
      <c r="B56" s="160" t="s">
        <v>411</v>
      </c>
      <c r="C56" s="161" t="s">
        <v>412</v>
      </c>
    </row>
    <row r="57" spans="2:3" s="162" customFormat="1" ht="15.6" customHeight="1" x14ac:dyDescent="0.25">
      <c r="B57" s="160" t="s">
        <v>413</v>
      </c>
      <c r="C57" s="161" t="s">
        <v>414</v>
      </c>
    </row>
    <row r="58" spans="2:3" s="162" customFormat="1" ht="15.6" customHeight="1" x14ac:dyDescent="0.25">
      <c r="B58" s="160" t="s">
        <v>415</v>
      </c>
      <c r="C58" s="161" t="s">
        <v>416</v>
      </c>
    </row>
    <row r="59" spans="2:3" s="162" customFormat="1" ht="15.6" customHeight="1" x14ac:dyDescent="0.25">
      <c r="B59" s="160" t="s">
        <v>68</v>
      </c>
      <c r="C59" s="161" t="s">
        <v>417</v>
      </c>
    </row>
    <row r="60" spans="2:3" s="162" customFormat="1" ht="15.6" customHeight="1" x14ac:dyDescent="0.25">
      <c r="B60" s="160" t="s">
        <v>418</v>
      </c>
      <c r="C60" s="161" t="s">
        <v>419</v>
      </c>
    </row>
    <row r="61" spans="2:3" s="162" customFormat="1" ht="15.6" customHeight="1" x14ac:dyDescent="0.25">
      <c r="B61" s="160" t="s">
        <v>420</v>
      </c>
      <c r="C61" s="161" t="s">
        <v>421</v>
      </c>
    </row>
    <row r="62" spans="2:3" s="162" customFormat="1" ht="17.25" customHeight="1" x14ac:dyDescent="0.25">
      <c r="B62" s="160" t="s">
        <v>422</v>
      </c>
      <c r="C62" s="161" t="s">
        <v>423</v>
      </c>
    </row>
    <row r="63" spans="2:3" s="162" customFormat="1" ht="15.6" customHeight="1" x14ac:dyDescent="0.25">
      <c r="B63" s="160" t="s">
        <v>424</v>
      </c>
      <c r="C63" s="163" t="s">
        <v>425</v>
      </c>
    </row>
    <row r="64" spans="2:3" s="162" customFormat="1" ht="15.6" customHeight="1" x14ac:dyDescent="0.25">
      <c r="B64" s="160" t="s">
        <v>426</v>
      </c>
      <c r="C64" s="163" t="s">
        <v>427</v>
      </c>
    </row>
    <row r="65" spans="2:3" s="162" customFormat="1" ht="27.6" customHeight="1" x14ac:dyDescent="0.25">
      <c r="B65" s="160" t="s">
        <v>428</v>
      </c>
      <c r="C65" s="163" t="s">
        <v>429</v>
      </c>
    </row>
    <row r="66" spans="2:3" s="162" customFormat="1" ht="15.6" customHeight="1" x14ac:dyDescent="0.25">
      <c r="B66" s="160" t="s">
        <v>430</v>
      </c>
      <c r="C66" s="161" t="s">
        <v>431</v>
      </c>
    </row>
    <row r="67" spans="2:3" s="162" customFormat="1" ht="15.6" customHeight="1" x14ac:dyDescent="0.25">
      <c r="B67" s="160" t="s">
        <v>432</v>
      </c>
      <c r="C67" s="161" t="s">
        <v>433</v>
      </c>
    </row>
    <row r="68" spans="2:3" s="162" customFormat="1" ht="15.6" customHeight="1" x14ac:dyDescent="0.25">
      <c r="B68" s="160" t="s">
        <v>434</v>
      </c>
      <c r="C68" s="161" t="s">
        <v>435</v>
      </c>
    </row>
    <row r="69" spans="2:3" s="162" customFormat="1" ht="27.6" customHeight="1" x14ac:dyDescent="0.25">
      <c r="B69" s="160" t="s">
        <v>436</v>
      </c>
      <c r="C69" s="161" t="s">
        <v>437</v>
      </c>
    </row>
    <row r="70" spans="2:3" s="162" customFormat="1" ht="15.6" customHeight="1" x14ac:dyDescent="0.25">
      <c r="B70" s="160" t="s">
        <v>438</v>
      </c>
      <c r="C70" s="161" t="s">
        <v>439</v>
      </c>
    </row>
    <row r="71" spans="2:3" s="162" customFormat="1" ht="15.6" customHeight="1" x14ac:dyDescent="0.25">
      <c r="B71" s="160" t="s">
        <v>440</v>
      </c>
      <c r="C71" s="161" t="s">
        <v>441</v>
      </c>
    </row>
    <row r="72" spans="2:3" s="162" customFormat="1" ht="15.6" customHeight="1" x14ac:dyDescent="0.25">
      <c r="B72" s="160" t="s">
        <v>442</v>
      </c>
      <c r="C72" s="161" t="s">
        <v>443</v>
      </c>
    </row>
    <row r="73" spans="2:3" s="162" customFormat="1" ht="15.6" customHeight="1" x14ac:dyDescent="0.25">
      <c r="B73" s="160" t="s">
        <v>444</v>
      </c>
      <c r="C73" s="161" t="s">
        <v>445</v>
      </c>
    </row>
    <row r="74" spans="2:3" s="162" customFormat="1" ht="15.6" customHeight="1" x14ac:dyDescent="0.25">
      <c r="B74" s="160" t="s">
        <v>446</v>
      </c>
      <c r="C74" s="161" t="s">
        <v>447</v>
      </c>
    </row>
    <row r="75" spans="2:3" s="162" customFormat="1" ht="15.6" customHeight="1" x14ac:dyDescent="0.25">
      <c r="B75" s="160" t="s">
        <v>448</v>
      </c>
      <c r="C75" s="163" t="s">
        <v>449</v>
      </c>
    </row>
    <row r="76" spans="2:3" s="162" customFormat="1" ht="15.6" customHeight="1" x14ac:dyDescent="0.25">
      <c r="B76" s="160" t="s">
        <v>450</v>
      </c>
      <c r="C76" s="161" t="s">
        <v>451</v>
      </c>
    </row>
    <row r="77" spans="2:3" s="162" customFormat="1" ht="15.6" customHeight="1" x14ac:dyDescent="0.25">
      <c r="B77" s="160" t="s">
        <v>452</v>
      </c>
      <c r="C77" s="161" t="s">
        <v>453</v>
      </c>
    </row>
    <row r="78" spans="2:3" s="162" customFormat="1" ht="18.75" customHeight="1" x14ac:dyDescent="0.25">
      <c r="B78" s="160" t="s">
        <v>454</v>
      </c>
      <c r="C78" s="163" t="s">
        <v>455</v>
      </c>
    </row>
    <row r="79" spans="2:3" s="162" customFormat="1" ht="15.6" customHeight="1" x14ac:dyDescent="0.25">
      <c r="B79" s="160" t="s">
        <v>456</v>
      </c>
      <c r="C79" s="164" t="s">
        <v>457</v>
      </c>
    </row>
    <row r="80" spans="2:3" s="162" customFormat="1" ht="15.6" customHeight="1" x14ac:dyDescent="0.25">
      <c r="B80" s="160" t="s">
        <v>458</v>
      </c>
      <c r="C80" s="163" t="s">
        <v>459</v>
      </c>
    </row>
    <row r="81" spans="2:3" s="162" customFormat="1" ht="55.95" customHeight="1" x14ac:dyDescent="0.25">
      <c r="B81" s="160" t="s">
        <v>460</v>
      </c>
      <c r="C81" s="164" t="s">
        <v>461</v>
      </c>
    </row>
    <row r="82" spans="2:3" s="162" customFormat="1" ht="15.6" customHeight="1" x14ac:dyDescent="0.25">
      <c r="B82" s="160" t="s">
        <v>462</v>
      </c>
      <c r="C82" s="161" t="s">
        <v>463</v>
      </c>
    </row>
    <row r="83" spans="2:3" s="162" customFormat="1" ht="15.6" customHeight="1" x14ac:dyDescent="0.25">
      <c r="B83" s="160" t="s">
        <v>464</v>
      </c>
      <c r="C83" s="161" t="s">
        <v>465</v>
      </c>
    </row>
    <row r="84" spans="2:3" s="162" customFormat="1" ht="15.6" customHeight="1" x14ac:dyDescent="0.25">
      <c r="B84" s="160" t="s">
        <v>466</v>
      </c>
      <c r="C84" s="163" t="s">
        <v>467</v>
      </c>
    </row>
    <row r="85" spans="2:3" s="162" customFormat="1" ht="45.6" customHeight="1" x14ac:dyDescent="0.25">
      <c r="B85" s="160" t="s">
        <v>468</v>
      </c>
      <c r="C85" s="163" t="s">
        <v>469</v>
      </c>
    </row>
    <row r="86" spans="2:3" s="162" customFormat="1" ht="15.6" customHeight="1" x14ac:dyDescent="0.25">
      <c r="B86" s="160" t="s">
        <v>470</v>
      </c>
      <c r="C86" s="161" t="s">
        <v>471</v>
      </c>
    </row>
    <row r="87" spans="2:3" s="162" customFormat="1" ht="30" customHeight="1" x14ac:dyDescent="0.25">
      <c r="B87" s="160" t="s">
        <v>472</v>
      </c>
      <c r="C87" s="161" t="s">
        <v>473</v>
      </c>
    </row>
    <row r="88" spans="2:3" s="162" customFormat="1" ht="15.6" customHeight="1" x14ac:dyDescent="0.25">
      <c r="B88" s="160" t="s">
        <v>474</v>
      </c>
      <c r="C88" s="161" t="s">
        <v>475</v>
      </c>
    </row>
    <row r="89" spans="2:3" s="162" customFormat="1" ht="15.6" customHeight="1" x14ac:dyDescent="0.25">
      <c r="B89" s="160" t="s">
        <v>476</v>
      </c>
      <c r="C89" s="161" t="s">
        <v>477</v>
      </c>
    </row>
    <row r="90" spans="2:3" s="162" customFormat="1" ht="15.6" customHeight="1" x14ac:dyDescent="0.25">
      <c r="B90" s="160" t="s">
        <v>478</v>
      </c>
      <c r="C90" s="161" t="s">
        <v>479</v>
      </c>
    </row>
    <row r="91" spans="2:3" s="162" customFormat="1" ht="31.95" customHeight="1" x14ac:dyDescent="0.25">
      <c r="B91" s="160" t="s">
        <v>480</v>
      </c>
      <c r="C91" s="161" t="s">
        <v>481</v>
      </c>
    </row>
    <row r="92" spans="2:3" s="162" customFormat="1" ht="15.6" customHeight="1" x14ac:dyDescent="0.25">
      <c r="B92" s="160" t="s">
        <v>482</v>
      </c>
      <c r="C92" s="161" t="s">
        <v>483</v>
      </c>
    </row>
    <row r="93" spans="2:3" s="162" customFormat="1" ht="30.6" customHeight="1" x14ac:dyDescent="0.25">
      <c r="B93" s="160" t="s">
        <v>484</v>
      </c>
      <c r="C93" s="161" t="s">
        <v>485</v>
      </c>
    </row>
    <row r="94" spans="2:3" s="162" customFormat="1" ht="15.6" customHeight="1" x14ac:dyDescent="0.25">
      <c r="B94" s="160" t="s">
        <v>486</v>
      </c>
      <c r="C94" s="161" t="s">
        <v>487</v>
      </c>
    </row>
    <row r="95" spans="2:3" s="162" customFormat="1" ht="30" customHeight="1" x14ac:dyDescent="0.25">
      <c r="B95" s="165" t="s">
        <v>488</v>
      </c>
      <c r="C95" s="166" t="s">
        <v>489</v>
      </c>
    </row>
    <row r="96" spans="2:3" s="156" customFormat="1" ht="15.6" customHeight="1" x14ac:dyDescent="0.25">
      <c r="B96" s="167"/>
      <c r="C96" s="167"/>
    </row>
    <row r="97" spans="2:3" ht="15.6" customHeight="1" x14ac:dyDescent="0.25">
      <c r="B97" s="12"/>
      <c r="C97" s="7"/>
    </row>
    <row r="98" spans="2:3" x14ac:dyDescent="0.25">
      <c r="B98" s="12"/>
      <c r="C98" s="7"/>
    </row>
    <row r="99" spans="2:3" x14ac:dyDescent="0.25">
      <c r="B99" s="12"/>
      <c r="C99" s="7"/>
    </row>
    <row r="100" spans="2:3" x14ac:dyDescent="0.25">
      <c r="B100" s="12"/>
      <c r="C100" s="7"/>
    </row>
    <row r="101" spans="2:3" x14ac:dyDescent="0.25">
      <c r="B101" s="12"/>
      <c r="C101" s="7"/>
    </row>
    <row r="102" spans="2:3" x14ac:dyDescent="0.25">
      <c r="B102" s="12"/>
      <c r="C102" s="7"/>
    </row>
    <row r="103" spans="2:3" x14ac:dyDescent="0.25">
      <c r="B103" s="12"/>
      <c r="C103" s="7"/>
    </row>
  </sheetData>
  <sheetProtection algorithmName="SHA-512" hashValue="M/WY1NirErZIUmiFKe6Rn7d1OY+5SvzYpfKO7pwpTsIpQz7jo4YCW7JeTW4OIMDcO/AWpAVKwvKhOUgufPopVw==" saltValue="m0B5sy9Vet4YH31O9tA5ew==" spinCount="100000" sheet="1" objects="1" scenarios="1" sort="0" autoFilter="0" pivotTables="0"/>
  <hyperlinks>
    <hyperlink ref="C15" r:id="rId1" display="http://www.cleanenergyregulator.gov.au/"/>
    <hyperlink ref="C22" r:id="rId2" display="https://www.1100.com.au/"/>
    <hyperlink ref="C23" r:id="rId3" display="https://aemo.com.au/en/energy-systems/gas/declared-wholesale-gas-market-dwgm"/>
    <hyperlink ref="C28" r:id="rId4" display="https://www.theenergycharter.com.au/"/>
    <hyperlink ref="C41" r:id="rId5" display="https://www.globalreporting.org/"/>
    <hyperlink ref="C51" r:id="rId6" display="https://www.iso.org/iso-31000-risk-management.html"/>
    <hyperlink ref="C63" r:id="rId7" display="https://www.nousgroup.com/net-zero-australia-study/"/>
    <hyperlink ref="C64" r:id="rId8" display="http://www.cleanenergyregulator.gov.au/"/>
    <hyperlink ref="C75" r:id="rId9" display="https://www.sasb.org/"/>
    <hyperlink ref="C78" r:id="rId10" display="https://sustainabledevelopment.un.org/"/>
    <hyperlink ref="C80" r:id="rId11" display="https://aemo.com.au/en/energy-systems/gas/short-term-trading-market-sttm/about-the-short-term-trading-market-sttm"/>
    <hyperlink ref="C84" r:id="rId12" display="https://www.fsb-tcfd.org/"/>
    <hyperlink ref="C85" r:id="rId13" display="http://www.cleanenergyregulator.gov.au/NGER/About-the-National-Greenhouse-and-Energy-Reporting-scheme/Greenhouse-gases-and-energy"/>
  </hyperlinks>
  <pageMargins left="0.23622047244094491" right="0.23622047244094491" top="0.39370078740157483" bottom="0.39370078740157483" header="0.31496062992125984" footer="0.31496062992125984"/>
  <pageSetup paperSize="9" scale="56" fitToHeight="2" orientation="landscape" horizontalDpi="1200" verticalDpi="1200" r:id="rId14"/>
  <drawing r:id="rId15"/>
  <tableParts count="1">
    <tablePart r:id="rId1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pageSetUpPr fitToPage="1"/>
  </sheetPr>
  <dimension ref="B1:E285"/>
  <sheetViews>
    <sheetView showGridLines="0" zoomScaleNormal="100" workbookViewId="0">
      <selection activeCell="E17" sqref="E17"/>
    </sheetView>
  </sheetViews>
  <sheetFormatPr defaultColWidth="8.69921875" defaultRowHeight="11.4" x14ac:dyDescent="0.25"/>
  <cols>
    <col min="1" max="1" width="2.19921875" style="10" customWidth="1"/>
    <col min="2" max="2" width="20.19921875" style="10" customWidth="1"/>
    <col min="3" max="3" width="13.69921875" style="10" customWidth="1"/>
    <col min="4" max="4" width="67.09765625" style="10" customWidth="1"/>
    <col min="5" max="5" width="86" style="9" customWidth="1"/>
    <col min="6" max="16384" width="8.69921875" style="10"/>
  </cols>
  <sheetData>
    <row r="1" spans="2:5" s="168" customFormat="1" ht="15.6" customHeight="1" x14ac:dyDescent="0.25">
      <c r="E1" s="138"/>
    </row>
    <row r="2" spans="2:5" s="168" customFormat="1" ht="48" customHeight="1" x14ac:dyDescent="0.25">
      <c r="D2" s="169"/>
      <c r="E2" s="138"/>
    </row>
    <row r="3" spans="2:5" s="168" customFormat="1" ht="15.6" customHeight="1" x14ac:dyDescent="0.25">
      <c r="E3" s="138"/>
    </row>
    <row r="4" spans="2:5" s="168" customFormat="1" ht="24" customHeight="1" x14ac:dyDescent="0.25">
      <c r="B4" s="663" t="s">
        <v>490</v>
      </c>
      <c r="C4" s="663"/>
      <c r="D4" s="663"/>
      <c r="E4" s="663"/>
    </row>
    <row r="5" spans="2:5" s="168" customFormat="1" ht="15.6" customHeight="1" thickBot="1" x14ac:dyDescent="0.3">
      <c r="B5" s="170"/>
      <c r="C5" s="170"/>
      <c r="D5" s="170"/>
      <c r="E5" s="170"/>
    </row>
    <row r="6" spans="2:5" s="109" customFormat="1" ht="16.2" customHeight="1" x14ac:dyDescent="0.25">
      <c r="B6" s="115" t="s">
        <v>491</v>
      </c>
      <c r="C6" s="115" t="s">
        <v>492</v>
      </c>
      <c r="D6" s="115" t="s">
        <v>493</v>
      </c>
      <c r="E6" s="115" t="s">
        <v>494</v>
      </c>
    </row>
    <row r="7" spans="2:5" s="168" customFormat="1" ht="16.2" customHeight="1" x14ac:dyDescent="0.25">
      <c r="B7" s="664" t="s">
        <v>495</v>
      </c>
      <c r="C7" s="664"/>
      <c r="D7" s="664"/>
      <c r="E7" s="664"/>
    </row>
    <row r="8" spans="2:5" s="168" customFormat="1" ht="16.2" customHeight="1" x14ac:dyDescent="0.25">
      <c r="B8" s="668" t="s">
        <v>496</v>
      </c>
      <c r="C8" s="668"/>
      <c r="D8" s="668"/>
      <c r="E8" s="668"/>
    </row>
    <row r="9" spans="2:5" s="168" customFormat="1" ht="16.2" customHeight="1" x14ac:dyDescent="0.25">
      <c r="B9" s="171"/>
      <c r="C9" s="172" t="s">
        <v>497</v>
      </c>
      <c r="D9" s="151"/>
      <c r="E9" s="151"/>
    </row>
    <row r="10" spans="2:5" s="168" customFormat="1" ht="16.2" customHeight="1" x14ac:dyDescent="0.25">
      <c r="B10" s="171"/>
      <c r="C10" s="173" t="s">
        <v>498</v>
      </c>
      <c r="D10" s="173" t="s">
        <v>499</v>
      </c>
      <c r="E10" s="174" t="s">
        <v>500</v>
      </c>
    </row>
    <row r="11" spans="2:5" s="168" customFormat="1" ht="16.2" customHeight="1" x14ac:dyDescent="0.25">
      <c r="B11" s="171"/>
      <c r="C11" s="173" t="s">
        <v>501</v>
      </c>
      <c r="D11" s="173" t="s">
        <v>502</v>
      </c>
      <c r="E11" s="173" t="s">
        <v>503</v>
      </c>
    </row>
    <row r="12" spans="2:5" s="168" customFormat="1" ht="16.2" customHeight="1" x14ac:dyDescent="0.25">
      <c r="B12" s="171"/>
      <c r="C12" s="173" t="s">
        <v>504</v>
      </c>
      <c r="D12" s="173" t="s">
        <v>505</v>
      </c>
      <c r="E12" s="174" t="s">
        <v>500</v>
      </c>
    </row>
    <row r="13" spans="2:5" s="168" customFormat="1" ht="56.4" customHeight="1" x14ac:dyDescent="0.25">
      <c r="B13" s="171"/>
      <c r="C13" s="173" t="s">
        <v>506</v>
      </c>
      <c r="D13" s="173" t="s">
        <v>507</v>
      </c>
      <c r="E13" s="173" t="s">
        <v>508</v>
      </c>
    </row>
    <row r="14" spans="2:5" s="168" customFormat="1" ht="16.2" customHeight="1" x14ac:dyDescent="0.25">
      <c r="B14" s="171"/>
      <c r="C14" s="173" t="s">
        <v>509</v>
      </c>
      <c r="D14" s="173" t="s">
        <v>510</v>
      </c>
      <c r="E14" s="174" t="s">
        <v>500</v>
      </c>
    </row>
    <row r="15" spans="2:5" s="168" customFormat="1" ht="27.6" customHeight="1" x14ac:dyDescent="0.25">
      <c r="B15" s="171"/>
      <c r="C15" s="173" t="s">
        <v>511</v>
      </c>
      <c r="D15" s="173" t="s">
        <v>512</v>
      </c>
      <c r="E15" s="173" t="s">
        <v>513</v>
      </c>
    </row>
    <row r="16" spans="2:5" s="168" customFormat="1" ht="27.6" customHeight="1" x14ac:dyDescent="0.25">
      <c r="B16" s="171"/>
      <c r="C16" s="173" t="s">
        <v>514</v>
      </c>
      <c r="D16" s="173" t="s">
        <v>515</v>
      </c>
      <c r="E16" s="173" t="s">
        <v>516</v>
      </c>
    </row>
    <row r="17" spans="2:5" s="168" customFormat="1" ht="16.2" customHeight="1" x14ac:dyDescent="0.25">
      <c r="B17" s="171"/>
      <c r="C17" s="173" t="s">
        <v>517</v>
      </c>
      <c r="D17" s="173" t="s">
        <v>518</v>
      </c>
      <c r="E17" s="174" t="s">
        <v>500</v>
      </c>
    </row>
    <row r="18" spans="2:5" s="168" customFormat="1" ht="16.2" customHeight="1" x14ac:dyDescent="0.25">
      <c r="B18" s="171"/>
      <c r="C18" s="173" t="s">
        <v>519</v>
      </c>
      <c r="D18" s="173" t="s">
        <v>520</v>
      </c>
      <c r="E18" s="174" t="s">
        <v>500</v>
      </c>
    </row>
    <row r="19" spans="2:5" s="168" customFormat="1" ht="82.95" customHeight="1" x14ac:dyDescent="0.25">
      <c r="B19" s="171"/>
      <c r="C19" s="173" t="s">
        <v>521</v>
      </c>
      <c r="D19" s="173" t="s">
        <v>522</v>
      </c>
      <c r="E19" s="173" t="s">
        <v>523</v>
      </c>
    </row>
    <row r="20" spans="2:5" s="168" customFormat="1" ht="84" customHeight="1" x14ac:dyDescent="0.25">
      <c r="B20" s="171"/>
      <c r="C20" s="173" t="s">
        <v>524</v>
      </c>
      <c r="D20" s="173" t="s">
        <v>525</v>
      </c>
      <c r="E20" s="144" t="s">
        <v>526</v>
      </c>
    </row>
    <row r="21" spans="2:5" s="168" customFormat="1" ht="16.2" customHeight="1" x14ac:dyDescent="0.25">
      <c r="B21" s="171"/>
      <c r="C21" s="173" t="s">
        <v>527</v>
      </c>
      <c r="D21" s="173" t="s">
        <v>528</v>
      </c>
      <c r="E21" s="173" t="s">
        <v>529</v>
      </c>
    </row>
    <row r="22" spans="2:5" s="168" customFormat="1" ht="16.2" customHeight="1" x14ac:dyDescent="0.25">
      <c r="B22" s="171"/>
      <c r="C22" s="666" t="s">
        <v>530</v>
      </c>
      <c r="D22" s="666"/>
      <c r="E22" s="666"/>
    </row>
    <row r="23" spans="2:5" s="168" customFormat="1" ht="28.2" customHeight="1" x14ac:dyDescent="0.25">
      <c r="B23" s="171"/>
      <c r="C23" s="173" t="s">
        <v>531</v>
      </c>
      <c r="D23" s="173" t="s">
        <v>532</v>
      </c>
      <c r="E23" s="173" t="s">
        <v>533</v>
      </c>
    </row>
    <row r="24" spans="2:5" s="168" customFormat="1" ht="37.950000000000003" customHeight="1" x14ac:dyDescent="0.25">
      <c r="B24" s="171"/>
      <c r="C24" s="173" t="s">
        <v>534</v>
      </c>
      <c r="D24" s="173" t="s">
        <v>535</v>
      </c>
      <c r="E24" s="173" t="s">
        <v>536</v>
      </c>
    </row>
    <row r="25" spans="2:5" s="168" customFormat="1" ht="16.2" customHeight="1" x14ac:dyDescent="0.25">
      <c r="B25" s="171"/>
      <c r="C25" s="665" t="s">
        <v>537</v>
      </c>
      <c r="D25" s="665"/>
      <c r="E25" s="665"/>
    </row>
    <row r="26" spans="2:5" s="168" customFormat="1" ht="40.950000000000003" customHeight="1" x14ac:dyDescent="0.25">
      <c r="B26" s="171"/>
      <c r="C26" s="173" t="s">
        <v>538</v>
      </c>
      <c r="D26" s="173" t="s">
        <v>539</v>
      </c>
      <c r="E26" s="173" t="s">
        <v>540</v>
      </c>
    </row>
    <row r="27" spans="2:5" s="168" customFormat="1" ht="16.2" customHeight="1" x14ac:dyDescent="0.25">
      <c r="B27" s="171"/>
      <c r="C27" s="173" t="s">
        <v>541</v>
      </c>
      <c r="D27" s="173" t="s">
        <v>542</v>
      </c>
      <c r="E27" s="173" t="s">
        <v>529</v>
      </c>
    </row>
    <row r="28" spans="2:5" s="168" customFormat="1" ht="16.2" customHeight="1" x14ac:dyDescent="0.25">
      <c r="B28" s="171"/>
      <c r="C28" s="667" t="s">
        <v>543</v>
      </c>
      <c r="D28" s="667"/>
      <c r="E28" s="667"/>
    </row>
    <row r="29" spans="2:5" s="168" customFormat="1" ht="28.2" customHeight="1" x14ac:dyDescent="0.25">
      <c r="B29" s="171"/>
      <c r="C29" s="173" t="s">
        <v>544</v>
      </c>
      <c r="D29" s="173" t="s">
        <v>545</v>
      </c>
      <c r="E29" s="173" t="s">
        <v>546</v>
      </c>
    </row>
    <row r="30" spans="2:5" s="168" customFormat="1" ht="28.2" customHeight="1" x14ac:dyDescent="0.25">
      <c r="B30" s="171"/>
      <c r="C30" s="173" t="s">
        <v>547</v>
      </c>
      <c r="D30" s="173" t="s">
        <v>548</v>
      </c>
      <c r="E30" s="173" t="s">
        <v>549</v>
      </c>
    </row>
    <row r="31" spans="2:5" s="168" customFormat="1" ht="28.2" customHeight="1" x14ac:dyDescent="0.25">
      <c r="B31" s="171"/>
      <c r="C31" s="173" t="s">
        <v>550</v>
      </c>
      <c r="D31" s="173" t="s">
        <v>551</v>
      </c>
      <c r="E31" s="173" t="s">
        <v>552</v>
      </c>
    </row>
    <row r="32" spans="2:5" s="168" customFormat="1" ht="41.4" customHeight="1" x14ac:dyDescent="0.25">
      <c r="B32" s="171"/>
      <c r="C32" s="173" t="s">
        <v>553</v>
      </c>
      <c r="D32" s="173" t="s">
        <v>554</v>
      </c>
      <c r="E32" s="173" t="s">
        <v>555</v>
      </c>
    </row>
    <row r="33" spans="2:5" s="168" customFormat="1" ht="16.2" customHeight="1" x14ac:dyDescent="0.25">
      <c r="B33" s="171"/>
      <c r="C33" s="173" t="s">
        <v>556</v>
      </c>
      <c r="D33" s="173" t="s">
        <v>557</v>
      </c>
      <c r="E33" s="173" t="s">
        <v>558</v>
      </c>
    </row>
    <row r="34" spans="2:5" s="168" customFormat="1" ht="16.2" customHeight="1" x14ac:dyDescent="0.25">
      <c r="B34" s="171"/>
      <c r="C34" s="173" t="s">
        <v>559</v>
      </c>
      <c r="D34" s="173" t="s">
        <v>560</v>
      </c>
      <c r="E34" s="173" t="s">
        <v>558</v>
      </c>
    </row>
    <row r="35" spans="2:5" s="168" customFormat="1" ht="16.2" customHeight="1" x14ac:dyDescent="0.25">
      <c r="B35" s="171"/>
      <c r="C35" s="173" t="s">
        <v>561</v>
      </c>
      <c r="D35" s="173" t="s">
        <v>562</v>
      </c>
      <c r="E35" s="173" t="s">
        <v>563</v>
      </c>
    </row>
    <row r="36" spans="2:5" s="168" customFormat="1" ht="28.2" customHeight="1" x14ac:dyDescent="0.25">
      <c r="B36" s="171"/>
      <c r="C36" s="173" t="s">
        <v>564</v>
      </c>
      <c r="D36" s="173" t="s">
        <v>565</v>
      </c>
      <c r="E36" s="144" t="s">
        <v>566</v>
      </c>
    </row>
    <row r="37" spans="2:5" s="168" customFormat="1" ht="16.2" customHeight="1" x14ac:dyDescent="0.25">
      <c r="B37" s="171"/>
      <c r="C37" s="173" t="s">
        <v>567</v>
      </c>
      <c r="D37" s="173" t="s">
        <v>568</v>
      </c>
      <c r="E37" s="173" t="s">
        <v>558</v>
      </c>
    </row>
    <row r="38" spans="2:5" s="168" customFormat="1" ht="16.2" customHeight="1" x14ac:dyDescent="0.25">
      <c r="B38" s="171"/>
      <c r="C38" s="173" t="s">
        <v>569</v>
      </c>
      <c r="D38" s="173" t="s">
        <v>570</v>
      </c>
      <c r="E38" s="173" t="s">
        <v>571</v>
      </c>
    </row>
    <row r="39" spans="2:5" s="168" customFormat="1" ht="16.2" customHeight="1" x14ac:dyDescent="0.25">
      <c r="B39" s="171"/>
      <c r="C39" s="173" t="s">
        <v>572</v>
      </c>
      <c r="D39" s="173" t="s">
        <v>573</v>
      </c>
      <c r="E39" s="173" t="s">
        <v>574</v>
      </c>
    </row>
    <row r="40" spans="2:5" s="168" customFormat="1" ht="16.2" customHeight="1" x14ac:dyDescent="0.25">
      <c r="B40" s="171"/>
      <c r="C40" s="173" t="s">
        <v>575</v>
      </c>
      <c r="D40" s="173" t="s">
        <v>576</v>
      </c>
      <c r="E40" s="173" t="s">
        <v>577</v>
      </c>
    </row>
    <row r="41" spans="2:5" s="168" customFormat="1" ht="16.2" customHeight="1" x14ac:dyDescent="0.25">
      <c r="B41" s="171"/>
      <c r="C41" s="173" t="s">
        <v>578</v>
      </c>
      <c r="D41" s="173" t="s">
        <v>579</v>
      </c>
      <c r="E41" s="173" t="s">
        <v>500</v>
      </c>
    </row>
    <row r="42" spans="2:5" s="168" customFormat="1" ht="16.2" customHeight="1" x14ac:dyDescent="0.25">
      <c r="B42" s="171"/>
      <c r="C42" s="173" t="s">
        <v>580</v>
      </c>
      <c r="D42" s="173" t="s">
        <v>581</v>
      </c>
      <c r="E42" s="173" t="s">
        <v>500</v>
      </c>
    </row>
    <row r="43" spans="2:5" s="168" customFormat="1" ht="16.2" customHeight="1" x14ac:dyDescent="0.25">
      <c r="B43" s="171"/>
      <c r="C43" s="173" t="s">
        <v>582</v>
      </c>
      <c r="D43" s="173" t="s">
        <v>583</v>
      </c>
      <c r="E43" s="173" t="s">
        <v>584</v>
      </c>
    </row>
    <row r="44" spans="2:5" s="168" customFormat="1" ht="16.2" customHeight="1" x14ac:dyDescent="0.25">
      <c r="B44" s="171"/>
      <c r="C44" s="173" t="s">
        <v>585</v>
      </c>
      <c r="D44" s="173" t="s">
        <v>586</v>
      </c>
      <c r="E44" s="173" t="s">
        <v>529</v>
      </c>
    </row>
    <row r="45" spans="2:5" s="168" customFormat="1" ht="16.2" customHeight="1" x14ac:dyDescent="0.25">
      <c r="B45" s="171"/>
      <c r="C45" s="173" t="s">
        <v>587</v>
      </c>
      <c r="D45" s="173" t="s">
        <v>588</v>
      </c>
      <c r="E45" s="173" t="s">
        <v>529</v>
      </c>
    </row>
    <row r="46" spans="2:5" s="168" customFormat="1" ht="16.2" customHeight="1" x14ac:dyDescent="0.25">
      <c r="B46" s="171"/>
      <c r="C46" s="173" t="s">
        <v>589</v>
      </c>
      <c r="D46" s="173" t="s">
        <v>590</v>
      </c>
      <c r="E46" s="173" t="s">
        <v>591</v>
      </c>
    </row>
    <row r="47" spans="2:5" s="168" customFormat="1" ht="16.2" customHeight="1" x14ac:dyDescent="0.25">
      <c r="B47" s="171"/>
      <c r="C47" s="173" t="s">
        <v>592</v>
      </c>
      <c r="D47" s="173" t="s">
        <v>593</v>
      </c>
      <c r="E47" s="173" t="s">
        <v>591</v>
      </c>
    </row>
    <row r="48" spans="2:5" s="168" customFormat="1" ht="16.2" customHeight="1" x14ac:dyDescent="0.25">
      <c r="B48" s="171"/>
      <c r="C48" s="173" t="s">
        <v>594</v>
      </c>
      <c r="D48" s="173" t="s">
        <v>595</v>
      </c>
      <c r="E48" s="173" t="s">
        <v>591</v>
      </c>
    </row>
    <row r="49" spans="2:5" s="168" customFormat="1" ht="16.2" customHeight="1" x14ac:dyDescent="0.25">
      <c r="B49" s="171"/>
      <c r="C49" s="173" t="s">
        <v>596</v>
      </c>
      <c r="D49" s="173" t="s">
        <v>597</v>
      </c>
      <c r="E49" s="173" t="s">
        <v>598</v>
      </c>
    </row>
    <row r="50" spans="2:5" s="168" customFormat="1" ht="16.2" customHeight="1" x14ac:dyDescent="0.25">
      <c r="B50" s="171"/>
      <c r="C50" s="173" t="s">
        <v>599</v>
      </c>
      <c r="D50" s="173" t="s">
        <v>600</v>
      </c>
      <c r="E50" s="173" t="s">
        <v>598</v>
      </c>
    </row>
    <row r="51" spans="2:5" s="168" customFormat="1" ht="16.2" customHeight="1" x14ac:dyDescent="0.25">
      <c r="B51" s="171"/>
      <c r="C51" s="665" t="s">
        <v>601</v>
      </c>
      <c r="D51" s="665"/>
      <c r="E51" s="665"/>
    </row>
    <row r="52" spans="2:5" s="168" customFormat="1" ht="16.2" customHeight="1" x14ac:dyDescent="0.25">
      <c r="B52" s="171"/>
      <c r="C52" s="173" t="s">
        <v>602</v>
      </c>
      <c r="D52" s="173" t="s">
        <v>603</v>
      </c>
      <c r="E52" s="173" t="s">
        <v>577</v>
      </c>
    </row>
    <row r="53" spans="2:5" s="168" customFormat="1" ht="28.95" customHeight="1" x14ac:dyDescent="0.25">
      <c r="B53" s="171"/>
      <c r="C53" s="173" t="s">
        <v>604</v>
      </c>
      <c r="D53" s="173" t="s">
        <v>605</v>
      </c>
      <c r="E53" s="173" t="s">
        <v>516</v>
      </c>
    </row>
    <row r="54" spans="2:5" s="168" customFormat="1" ht="16.2" customHeight="1" x14ac:dyDescent="0.25">
      <c r="B54" s="171"/>
      <c r="C54" s="173" t="s">
        <v>606</v>
      </c>
      <c r="D54" s="173" t="s">
        <v>607</v>
      </c>
      <c r="E54" s="173" t="s">
        <v>577</v>
      </c>
    </row>
    <row r="55" spans="2:5" s="168" customFormat="1" ht="39" customHeight="1" x14ac:dyDescent="0.25">
      <c r="B55" s="171"/>
      <c r="C55" s="173" t="s">
        <v>608</v>
      </c>
      <c r="D55" s="173" t="s">
        <v>609</v>
      </c>
      <c r="E55" s="173" t="s">
        <v>610</v>
      </c>
    </row>
    <row r="56" spans="2:5" s="168" customFormat="1" ht="16.2" customHeight="1" x14ac:dyDescent="0.25">
      <c r="B56" s="171"/>
      <c r="C56" s="173" t="s">
        <v>611</v>
      </c>
      <c r="D56" s="173" t="s">
        <v>612</v>
      </c>
      <c r="E56" s="173" t="s">
        <v>613</v>
      </c>
    </row>
    <row r="57" spans="2:5" s="168" customFormat="1" ht="16.2" customHeight="1" x14ac:dyDescent="0.25">
      <c r="B57" s="171"/>
      <c r="C57" s="665" t="s">
        <v>614</v>
      </c>
      <c r="D57" s="665"/>
      <c r="E57" s="665"/>
    </row>
    <row r="58" spans="2:5" s="168" customFormat="1" ht="16.2" customHeight="1" x14ac:dyDescent="0.25">
      <c r="B58" s="171"/>
      <c r="C58" s="173" t="s">
        <v>615</v>
      </c>
      <c r="D58" s="173" t="s">
        <v>616</v>
      </c>
      <c r="E58" s="173" t="s">
        <v>500</v>
      </c>
    </row>
    <row r="59" spans="2:5" s="168" customFormat="1" ht="16.2" customHeight="1" x14ac:dyDescent="0.25">
      <c r="B59" s="171"/>
      <c r="C59" s="173" t="s">
        <v>617</v>
      </c>
      <c r="D59" s="173" t="s">
        <v>618</v>
      </c>
      <c r="E59" s="173" t="s">
        <v>584</v>
      </c>
    </row>
    <row r="60" spans="2:5" s="168" customFormat="1" ht="16.2" customHeight="1" x14ac:dyDescent="0.25">
      <c r="B60" s="171"/>
      <c r="C60" s="173" t="s">
        <v>619</v>
      </c>
      <c r="D60" s="173" t="s">
        <v>620</v>
      </c>
      <c r="E60" s="173" t="s">
        <v>577</v>
      </c>
    </row>
    <row r="61" spans="2:5" s="168" customFormat="1" ht="28.95" customHeight="1" x14ac:dyDescent="0.25">
      <c r="B61" s="171"/>
      <c r="C61" s="173" t="s">
        <v>621</v>
      </c>
      <c r="D61" s="173" t="s">
        <v>622</v>
      </c>
      <c r="E61" s="144" t="s">
        <v>623</v>
      </c>
    </row>
    <row r="62" spans="2:5" s="168" customFormat="1" ht="43.2" customHeight="1" x14ac:dyDescent="0.25">
      <c r="B62" s="171"/>
      <c r="C62" s="173" t="s">
        <v>624</v>
      </c>
      <c r="D62" s="173" t="s">
        <v>625</v>
      </c>
      <c r="E62" s="173" t="s">
        <v>626</v>
      </c>
    </row>
    <row r="63" spans="2:5" s="168" customFormat="1" ht="16.2" customHeight="1" x14ac:dyDescent="0.25">
      <c r="B63" s="171"/>
      <c r="C63" s="173" t="s">
        <v>627</v>
      </c>
      <c r="D63" s="173" t="s">
        <v>628</v>
      </c>
      <c r="E63" s="173" t="s">
        <v>629</v>
      </c>
    </row>
    <row r="64" spans="2:5" s="168" customFormat="1" ht="16.2" customHeight="1" x14ac:dyDescent="0.25">
      <c r="B64" s="171"/>
      <c r="C64" s="173" t="s">
        <v>630</v>
      </c>
      <c r="D64" s="173" t="s">
        <v>631</v>
      </c>
      <c r="E64" s="176" t="s">
        <v>632</v>
      </c>
    </row>
    <row r="65" spans="2:5" s="168" customFormat="1" ht="16.2" customHeight="1" x14ac:dyDescent="0.25">
      <c r="B65" s="171"/>
      <c r="C65" s="173" t="s">
        <v>633</v>
      </c>
      <c r="D65" s="173" t="s">
        <v>634</v>
      </c>
      <c r="E65" s="173" t="s">
        <v>635</v>
      </c>
    </row>
    <row r="66" spans="2:5" s="168" customFormat="1" ht="28.95" customHeight="1" x14ac:dyDescent="0.25">
      <c r="B66" s="171"/>
      <c r="C66" s="173" t="s">
        <v>636</v>
      </c>
      <c r="D66" s="173" t="s">
        <v>637</v>
      </c>
      <c r="E66" s="144" t="s">
        <v>638</v>
      </c>
    </row>
    <row r="67" spans="2:5" s="168" customFormat="1" ht="16.2" customHeight="1" x14ac:dyDescent="0.25">
      <c r="B67" s="171"/>
      <c r="C67" s="173" t="s">
        <v>639</v>
      </c>
      <c r="D67" s="173" t="s">
        <v>640</v>
      </c>
      <c r="E67" s="173" t="s">
        <v>641</v>
      </c>
    </row>
    <row r="68" spans="2:5" s="168" customFormat="1" ht="16.2" customHeight="1" x14ac:dyDescent="0.25">
      <c r="B68" s="171"/>
      <c r="C68" s="173" t="s">
        <v>642</v>
      </c>
      <c r="D68" s="173" t="s">
        <v>643</v>
      </c>
      <c r="E68" s="173" t="s">
        <v>644</v>
      </c>
    </row>
    <row r="69" spans="2:5" s="168" customFormat="1" ht="16.2" customHeight="1" x14ac:dyDescent="0.25">
      <c r="B69" s="171"/>
      <c r="C69" s="173" t="s">
        <v>645</v>
      </c>
      <c r="D69" s="173" t="s">
        <v>646</v>
      </c>
      <c r="E69" s="173" t="s">
        <v>584</v>
      </c>
    </row>
    <row r="70" spans="2:5" s="168" customFormat="1" ht="16.2" customHeight="1" x14ac:dyDescent="0.25">
      <c r="B70" s="668" t="s">
        <v>647</v>
      </c>
      <c r="C70" s="668"/>
      <c r="D70" s="668"/>
      <c r="E70" s="668"/>
    </row>
    <row r="71" spans="2:5" s="168" customFormat="1" ht="43.2" customHeight="1" x14ac:dyDescent="0.25">
      <c r="B71" s="175"/>
      <c r="C71" s="173" t="s">
        <v>648</v>
      </c>
      <c r="D71" s="173" t="s">
        <v>649</v>
      </c>
      <c r="E71" s="173" t="s">
        <v>650</v>
      </c>
    </row>
    <row r="72" spans="2:5" s="168" customFormat="1" ht="53.4" customHeight="1" x14ac:dyDescent="0.25">
      <c r="B72" s="175"/>
      <c r="C72" s="173" t="s">
        <v>651</v>
      </c>
      <c r="D72" s="173" t="s">
        <v>652</v>
      </c>
      <c r="E72" s="173" t="s">
        <v>653</v>
      </c>
    </row>
    <row r="73" spans="2:5" s="168" customFormat="1" ht="29.4" customHeight="1" x14ac:dyDescent="0.25">
      <c r="B73" s="175"/>
      <c r="C73" s="177" t="s">
        <v>654</v>
      </c>
      <c r="D73" s="177" t="s">
        <v>655</v>
      </c>
      <c r="E73" s="177" t="s">
        <v>656</v>
      </c>
    </row>
    <row r="74" spans="2:5" s="168" customFormat="1" ht="16.2" customHeight="1" x14ac:dyDescent="0.25">
      <c r="B74" s="664" t="s">
        <v>657</v>
      </c>
      <c r="C74" s="664"/>
      <c r="D74" s="664"/>
      <c r="E74" s="664"/>
    </row>
    <row r="75" spans="2:5" s="168" customFormat="1" ht="16.2" customHeight="1" x14ac:dyDescent="0.25">
      <c r="B75" s="668" t="s">
        <v>658</v>
      </c>
      <c r="C75" s="668"/>
      <c r="D75" s="668"/>
      <c r="E75" s="668"/>
    </row>
    <row r="76" spans="2:5" s="168" customFormat="1" ht="28.95" customHeight="1" x14ac:dyDescent="0.25">
      <c r="B76" s="175"/>
      <c r="C76" s="173" t="s">
        <v>659</v>
      </c>
      <c r="D76" s="173" t="s">
        <v>660</v>
      </c>
      <c r="E76" s="173" t="s">
        <v>661</v>
      </c>
    </row>
    <row r="77" spans="2:5" s="168" customFormat="1" ht="28.95" customHeight="1" x14ac:dyDescent="0.25">
      <c r="B77" s="175"/>
      <c r="C77" s="173" t="s">
        <v>662</v>
      </c>
      <c r="D77" s="173" t="s">
        <v>663</v>
      </c>
      <c r="E77" s="144" t="s">
        <v>664</v>
      </c>
    </row>
    <row r="78" spans="2:5" s="168" customFormat="1" ht="16.2" customHeight="1" x14ac:dyDescent="0.25">
      <c r="B78" s="175"/>
      <c r="C78" s="173" t="s">
        <v>665</v>
      </c>
      <c r="D78" s="173" t="s">
        <v>666</v>
      </c>
      <c r="E78" s="173" t="s">
        <v>598</v>
      </c>
    </row>
    <row r="79" spans="2:5" s="168" customFormat="1" ht="16.2" customHeight="1" x14ac:dyDescent="0.25">
      <c r="B79" s="175"/>
      <c r="C79" s="177" t="s">
        <v>667</v>
      </c>
      <c r="D79" s="177" t="s">
        <v>668</v>
      </c>
      <c r="E79" s="178" t="s">
        <v>669</v>
      </c>
    </row>
    <row r="80" spans="2:5" s="168" customFormat="1" ht="16.2" customHeight="1" x14ac:dyDescent="0.25">
      <c r="B80" s="668" t="s">
        <v>670</v>
      </c>
      <c r="C80" s="668"/>
      <c r="D80" s="668"/>
      <c r="E80" s="668"/>
    </row>
    <row r="81" spans="2:5" s="168" customFormat="1" ht="16.2" customHeight="1" x14ac:dyDescent="0.25">
      <c r="B81" s="175"/>
      <c r="C81" s="173" t="s">
        <v>671</v>
      </c>
      <c r="D81" s="173" t="s">
        <v>672</v>
      </c>
      <c r="E81" s="173" t="s">
        <v>598</v>
      </c>
    </row>
    <row r="82" spans="2:5" s="168" customFormat="1" ht="16.2" customHeight="1" x14ac:dyDescent="0.25">
      <c r="B82" s="175"/>
      <c r="C82" s="177" t="s">
        <v>673</v>
      </c>
      <c r="D82" s="177" t="s">
        <v>674</v>
      </c>
      <c r="E82" s="177" t="s">
        <v>598</v>
      </c>
    </row>
    <row r="83" spans="2:5" s="168" customFormat="1" ht="16.2" customHeight="1" x14ac:dyDescent="0.25">
      <c r="B83" s="668" t="s">
        <v>675</v>
      </c>
      <c r="C83" s="668"/>
      <c r="D83" s="668"/>
      <c r="E83" s="668"/>
    </row>
    <row r="84" spans="2:5" s="168" customFormat="1" ht="16.2" customHeight="1" x14ac:dyDescent="0.25">
      <c r="B84" s="175"/>
      <c r="C84" s="173" t="s">
        <v>676</v>
      </c>
      <c r="D84" s="173" t="s">
        <v>677</v>
      </c>
      <c r="E84" s="173" t="s">
        <v>678</v>
      </c>
    </row>
    <row r="85" spans="2:5" s="168" customFormat="1" ht="16.2" customHeight="1" x14ac:dyDescent="0.25">
      <c r="B85" s="175"/>
      <c r="C85" s="177" t="s">
        <v>679</v>
      </c>
      <c r="D85" s="177" t="s">
        <v>680</v>
      </c>
      <c r="E85" s="177" t="s">
        <v>598</v>
      </c>
    </row>
    <row r="86" spans="2:5" s="168" customFormat="1" ht="16.2" customHeight="1" x14ac:dyDescent="0.25">
      <c r="B86" s="668" t="s">
        <v>681</v>
      </c>
      <c r="C86" s="668"/>
      <c r="D86" s="668"/>
      <c r="E86" s="668"/>
    </row>
    <row r="87" spans="2:5" s="168" customFormat="1" ht="16.2" customHeight="1" x14ac:dyDescent="0.25">
      <c r="B87" s="175"/>
      <c r="C87" s="177" t="s">
        <v>682</v>
      </c>
      <c r="D87" s="177" t="s">
        <v>683</v>
      </c>
      <c r="E87" s="177" t="s">
        <v>598</v>
      </c>
    </row>
    <row r="88" spans="2:5" s="168" customFormat="1" ht="16.2" customHeight="1" x14ac:dyDescent="0.25">
      <c r="B88" s="668" t="s">
        <v>684</v>
      </c>
      <c r="C88" s="668"/>
      <c r="D88" s="668"/>
      <c r="E88" s="668"/>
    </row>
    <row r="89" spans="2:5" s="168" customFormat="1" ht="16.2" customHeight="1" x14ac:dyDescent="0.25">
      <c r="B89" s="175"/>
      <c r="C89" s="173" t="s">
        <v>685</v>
      </c>
      <c r="D89" s="173" t="s">
        <v>686</v>
      </c>
      <c r="E89" s="173" t="s">
        <v>598</v>
      </c>
    </row>
    <row r="90" spans="2:5" s="168" customFormat="1" ht="16.2" customHeight="1" x14ac:dyDescent="0.25">
      <c r="B90" s="175"/>
      <c r="C90" s="173" t="s">
        <v>687</v>
      </c>
      <c r="D90" s="173" t="s">
        <v>688</v>
      </c>
      <c r="E90" s="173" t="s">
        <v>529</v>
      </c>
    </row>
    <row r="91" spans="2:5" s="168" customFormat="1" ht="16.2" customHeight="1" x14ac:dyDescent="0.25">
      <c r="B91" s="175"/>
      <c r="C91" s="173" t="s">
        <v>689</v>
      </c>
      <c r="D91" s="173" t="s">
        <v>690</v>
      </c>
      <c r="E91" s="173" t="s">
        <v>529</v>
      </c>
    </row>
    <row r="92" spans="2:5" s="168" customFormat="1" ht="16.2" customHeight="1" x14ac:dyDescent="0.25">
      <c r="B92" s="668" t="s">
        <v>691</v>
      </c>
      <c r="C92" s="668"/>
      <c r="D92" s="668"/>
      <c r="E92" s="668"/>
    </row>
    <row r="93" spans="2:5" s="168" customFormat="1" ht="16.2" customHeight="1" x14ac:dyDescent="0.25">
      <c r="B93" s="175"/>
      <c r="C93" s="173" t="s">
        <v>692</v>
      </c>
      <c r="D93" s="173" t="s">
        <v>693</v>
      </c>
      <c r="E93" s="173" t="s">
        <v>598</v>
      </c>
    </row>
    <row r="94" spans="2:5" s="168" customFormat="1" ht="16.2" customHeight="1" x14ac:dyDescent="0.25">
      <c r="B94" s="668" t="s">
        <v>694</v>
      </c>
      <c r="C94" s="668"/>
      <c r="D94" s="668"/>
      <c r="E94" s="668"/>
    </row>
    <row r="95" spans="2:5" s="168" customFormat="1" ht="16.2" customHeight="1" x14ac:dyDescent="0.25">
      <c r="B95" s="175"/>
      <c r="C95" s="173" t="s">
        <v>695</v>
      </c>
      <c r="D95" s="173" t="s">
        <v>696</v>
      </c>
      <c r="E95" s="173" t="s">
        <v>500</v>
      </c>
    </row>
    <row r="96" spans="2:5" s="168" customFormat="1" ht="16.2" customHeight="1" x14ac:dyDescent="0.25">
      <c r="B96" s="175"/>
      <c r="C96" s="173" t="s">
        <v>697</v>
      </c>
      <c r="D96" s="173" t="s">
        <v>698</v>
      </c>
      <c r="E96" s="173" t="s">
        <v>500</v>
      </c>
    </row>
    <row r="97" spans="2:5" s="168" customFormat="1" ht="16.2" customHeight="1" x14ac:dyDescent="0.25">
      <c r="B97" s="175"/>
      <c r="C97" s="173" t="s">
        <v>699</v>
      </c>
      <c r="D97" s="173" t="s">
        <v>700</v>
      </c>
      <c r="E97" s="173" t="s">
        <v>598</v>
      </c>
    </row>
    <row r="98" spans="2:5" s="168" customFormat="1" ht="16.2" customHeight="1" x14ac:dyDescent="0.25">
      <c r="B98" s="175"/>
      <c r="C98" s="177" t="s">
        <v>701</v>
      </c>
      <c r="D98" s="177" t="s">
        <v>702</v>
      </c>
      <c r="E98" s="177" t="s">
        <v>598</v>
      </c>
    </row>
    <row r="99" spans="2:5" s="168" customFormat="1" ht="16.2" customHeight="1" x14ac:dyDescent="0.25">
      <c r="B99" s="664" t="s">
        <v>703</v>
      </c>
      <c r="C99" s="664" t="s">
        <v>704</v>
      </c>
      <c r="D99" s="664"/>
      <c r="E99" s="664"/>
    </row>
    <row r="100" spans="2:5" s="168" customFormat="1" ht="16.2" customHeight="1" x14ac:dyDescent="0.25">
      <c r="B100" s="668" t="s">
        <v>705</v>
      </c>
      <c r="C100" s="668"/>
      <c r="D100" s="668"/>
      <c r="E100" s="668"/>
    </row>
    <row r="101" spans="2:5" s="168" customFormat="1" ht="16.2" customHeight="1" x14ac:dyDescent="0.25">
      <c r="C101" s="173" t="s">
        <v>706</v>
      </c>
      <c r="D101" s="173" t="s">
        <v>707</v>
      </c>
      <c r="E101" s="173" t="s">
        <v>598</v>
      </c>
    </row>
    <row r="102" spans="2:5" s="168" customFormat="1" ht="28.2" customHeight="1" x14ac:dyDescent="0.25">
      <c r="C102" s="173" t="s">
        <v>708</v>
      </c>
      <c r="D102" s="173" t="s">
        <v>709</v>
      </c>
      <c r="E102" s="173" t="s">
        <v>598</v>
      </c>
    </row>
    <row r="103" spans="2:5" s="168" customFormat="1" ht="16.2" customHeight="1" x14ac:dyDescent="0.25">
      <c r="B103" s="179"/>
      <c r="C103" s="177" t="s">
        <v>710</v>
      </c>
      <c r="D103" s="177" t="s">
        <v>711</v>
      </c>
      <c r="E103" s="177" t="s">
        <v>598</v>
      </c>
    </row>
    <row r="104" spans="2:5" s="168" customFormat="1" ht="16.2" customHeight="1" x14ac:dyDescent="0.25">
      <c r="B104" s="668" t="s">
        <v>712</v>
      </c>
      <c r="C104" s="668"/>
      <c r="D104" s="668"/>
      <c r="E104" s="668"/>
    </row>
    <row r="105" spans="2:5" s="168" customFormat="1" ht="16.2" customHeight="1" x14ac:dyDescent="0.25">
      <c r="C105" s="173" t="s">
        <v>713</v>
      </c>
      <c r="D105" s="173" t="s">
        <v>714</v>
      </c>
      <c r="E105" s="173" t="s">
        <v>715</v>
      </c>
    </row>
    <row r="106" spans="2:5" s="168" customFormat="1" ht="16.2" customHeight="1" x14ac:dyDescent="0.25">
      <c r="C106" s="173" t="s">
        <v>716</v>
      </c>
      <c r="D106" s="173" t="s">
        <v>717</v>
      </c>
      <c r="E106" s="173" t="s">
        <v>598</v>
      </c>
    </row>
    <row r="107" spans="2:5" s="168" customFormat="1" ht="16.2" customHeight="1" x14ac:dyDescent="0.25">
      <c r="C107" s="173" t="s">
        <v>718</v>
      </c>
      <c r="D107" s="173" t="s">
        <v>719</v>
      </c>
      <c r="E107" s="173" t="s">
        <v>598</v>
      </c>
    </row>
    <row r="108" spans="2:5" s="168" customFormat="1" ht="16.2" customHeight="1" x14ac:dyDescent="0.25">
      <c r="C108" s="173" t="s">
        <v>720</v>
      </c>
      <c r="D108" s="173" t="s">
        <v>721</v>
      </c>
      <c r="E108" s="173" t="s">
        <v>598</v>
      </c>
    </row>
    <row r="109" spans="2:5" s="168" customFormat="1" ht="16.2" customHeight="1" x14ac:dyDescent="0.25">
      <c r="C109" s="177" t="s">
        <v>722</v>
      </c>
      <c r="D109" s="177" t="s">
        <v>723</v>
      </c>
      <c r="E109" s="177" t="s">
        <v>598</v>
      </c>
    </row>
    <row r="110" spans="2:5" s="168" customFormat="1" ht="16.2" customHeight="1" x14ac:dyDescent="0.25">
      <c r="B110" s="668" t="s">
        <v>724</v>
      </c>
      <c r="C110" s="668"/>
      <c r="D110" s="668"/>
      <c r="E110" s="668"/>
    </row>
    <row r="111" spans="2:5" s="168" customFormat="1" ht="16.2" customHeight="1" x14ac:dyDescent="0.25">
      <c r="C111" s="173" t="s">
        <v>725</v>
      </c>
      <c r="D111" s="173" t="s">
        <v>726</v>
      </c>
      <c r="E111" s="173" t="s">
        <v>598</v>
      </c>
    </row>
    <row r="112" spans="2:5" s="168" customFormat="1" ht="16.2" customHeight="1" x14ac:dyDescent="0.25">
      <c r="C112" s="173" t="s">
        <v>727</v>
      </c>
      <c r="D112" s="173" t="s">
        <v>728</v>
      </c>
      <c r="E112" s="173" t="s">
        <v>598</v>
      </c>
    </row>
    <row r="113" spans="2:5" s="168" customFormat="1" ht="16.2" customHeight="1" x14ac:dyDescent="0.25">
      <c r="C113" s="173" t="s">
        <v>729</v>
      </c>
      <c r="D113" s="173" t="s">
        <v>730</v>
      </c>
      <c r="E113" s="173" t="s">
        <v>598</v>
      </c>
    </row>
    <row r="114" spans="2:5" s="168" customFormat="1" ht="16.2" customHeight="1" x14ac:dyDescent="0.25">
      <c r="C114" s="173" t="s">
        <v>731</v>
      </c>
      <c r="D114" s="173" t="s">
        <v>732</v>
      </c>
      <c r="E114" s="173" t="s">
        <v>598</v>
      </c>
    </row>
    <row r="115" spans="2:5" s="168" customFormat="1" ht="16.2" customHeight="1" x14ac:dyDescent="0.25">
      <c r="C115" s="177" t="s">
        <v>733</v>
      </c>
      <c r="D115" s="177" t="s">
        <v>734</v>
      </c>
      <c r="E115" s="177" t="s">
        <v>598</v>
      </c>
    </row>
    <row r="116" spans="2:5" s="168" customFormat="1" ht="16.2" customHeight="1" x14ac:dyDescent="0.25">
      <c r="B116" s="668" t="s">
        <v>735</v>
      </c>
      <c r="C116" s="668"/>
      <c r="D116" s="668"/>
      <c r="E116" s="668"/>
    </row>
    <row r="117" spans="2:5" s="168" customFormat="1" ht="28.2" customHeight="1" x14ac:dyDescent="0.25">
      <c r="C117" s="173" t="s">
        <v>736</v>
      </c>
      <c r="D117" s="173" t="s">
        <v>737</v>
      </c>
      <c r="E117" s="173" t="s">
        <v>598</v>
      </c>
    </row>
    <row r="118" spans="2:5" s="168" customFormat="1" ht="16.2" customHeight="1" x14ac:dyDescent="0.25">
      <c r="C118" s="173" t="s">
        <v>738</v>
      </c>
      <c r="D118" s="173" t="s">
        <v>739</v>
      </c>
      <c r="E118" s="173" t="s">
        <v>598</v>
      </c>
    </row>
    <row r="119" spans="2:5" s="168" customFormat="1" ht="16.2" customHeight="1" x14ac:dyDescent="0.25">
      <c r="C119" s="173" t="s">
        <v>740</v>
      </c>
      <c r="D119" s="173" t="s">
        <v>741</v>
      </c>
      <c r="E119" s="173" t="s">
        <v>598</v>
      </c>
    </row>
    <row r="120" spans="2:5" s="168" customFormat="1" ht="28.2" customHeight="1" x14ac:dyDescent="0.25">
      <c r="C120" s="177" t="s">
        <v>742</v>
      </c>
      <c r="D120" s="177" t="s">
        <v>743</v>
      </c>
      <c r="E120" s="177" t="s">
        <v>598</v>
      </c>
    </row>
    <row r="121" spans="2:5" s="168" customFormat="1" ht="16.2" customHeight="1" x14ac:dyDescent="0.25">
      <c r="B121" s="668" t="s">
        <v>744</v>
      </c>
      <c r="C121" s="668"/>
      <c r="D121" s="668"/>
      <c r="E121" s="668"/>
    </row>
    <row r="122" spans="2:5" s="168" customFormat="1" ht="16.2" customHeight="1" x14ac:dyDescent="0.25">
      <c r="C122" s="173" t="s">
        <v>745</v>
      </c>
      <c r="D122" s="173" t="s">
        <v>746</v>
      </c>
      <c r="E122" s="173" t="s">
        <v>747</v>
      </c>
    </row>
    <row r="123" spans="2:5" s="168" customFormat="1" ht="16.2" customHeight="1" x14ac:dyDescent="0.25">
      <c r="C123" s="173" t="s">
        <v>748</v>
      </c>
      <c r="D123" s="173" t="s">
        <v>749</v>
      </c>
      <c r="E123" s="173" t="s">
        <v>747</v>
      </c>
    </row>
    <row r="124" spans="2:5" s="168" customFormat="1" ht="16.2" customHeight="1" x14ac:dyDescent="0.25">
      <c r="C124" s="173" t="s">
        <v>750</v>
      </c>
      <c r="D124" s="173" t="s">
        <v>751</v>
      </c>
      <c r="E124" s="173" t="s">
        <v>598</v>
      </c>
    </row>
    <row r="125" spans="2:5" s="168" customFormat="1" ht="16.2" customHeight="1" x14ac:dyDescent="0.25">
      <c r="C125" s="173" t="s">
        <v>752</v>
      </c>
      <c r="D125" s="173" t="s">
        <v>753</v>
      </c>
      <c r="E125" s="173" t="s">
        <v>598</v>
      </c>
    </row>
    <row r="126" spans="2:5" s="168" customFormat="1" ht="16.2" customHeight="1" x14ac:dyDescent="0.25">
      <c r="C126" s="173" t="s">
        <v>754</v>
      </c>
      <c r="D126" s="173" t="s">
        <v>755</v>
      </c>
      <c r="E126" s="173" t="s">
        <v>598</v>
      </c>
    </row>
    <row r="127" spans="2:5" s="168" customFormat="1" ht="16.2" customHeight="1" x14ac:dyDescent="0.25">
      <c r="C127" s="173" t="s">
        <v>756</v>
      </c>
      <c r="D127" s="173" t="s">
        <v>757</v>
      </c>
      <c r="E127" s="173" t="s">
        <v>598</v>
      </c>
    </row>
    <row r="128" spans="2:5" s="168" customFormat="1" ht="16.2" customHeight="1" x14ac:dyDescent="0.25">
      <c r="C128" s="177" t="s">
        <v>758</v>
      </c>
      <c r="D128" s="177" t="s">
        <v>759</v>
      </c>
      <c r="E128" s="177" t="s">
        <v>760</v>
      </c>
    </row>
    <row r="129" spans="2:5" s="168" customFormat="1" ht="16.2" customHeight="1" x14ac:dyDescent="0.25">
      <c r="B129" s="668" t="s">
        <v>761</v>
      </c>
      <c r="C129" s="668" t="s">
        <v>761</v>
      </c>
      <c r="D129" s="668"/>
      <c r="E129" s="668"/>
    </row>
    <row r="130" spans="2:5" s="168" customFormat="1" ht="16.2" customHeight="1" x14ac:dyDescent="0.25">
      <c r="C130" s="173" t="s">
        <v>762</v>
      </c>
      <c r="D130" s="173" t="s">
        <v>763</v>
      </c>
      <c r="E130" s="173" t="s">
        <v>598</v>
      </c>
    </row>
    <row r="131" spans="2:5" s="168" customFormat="1" ht="16.2" customHeight="1" x14ac:dyDescent="0.25">
      <c r="C131" s="173" t="s">
        <v>764</v>
      </c>
      <c r="D131" s="173" t="s">
        <v>765</v>
      </c>
      <c r="E131" s="173" t="s">
        <v>598</v>
      </c>
    </row>
    <row r="132" spans="2:5" s="168" customFormat="1" ht="16.2" customHeight="1" x14ac:dyDescent="0.25">
      <c r="C132" s="173" t="s">
        <v>766</v>
      </c>
      <c r="D132" s="173" t="s">
        <v>767</v>
      </c>
      <c r="E132" s="173" t="s">
        <v>598</v>
      </c>
    </row>
    <row r="133" spans="2:5" s="168" customFormat="1" ht="16.2" customHeight="1" x14ac:dyDescent="0.25">
      <c r="C133" s="173" t="s">
        <v>768</v>
      </c>
      <c r="D133" s="173" t="s">
        <v>769</v>
      </c>
      <c r="E133" s="173" t="s">
        <v>598</v>
      </c>
    </row>
    <row r="134" spans="2:5" s="168" customFormat="1" ht="16.2" customHeight="1" x14ac:dyDescent="0.25">
      <c r="C134" s="177" t="s">
        <v>770</v>
      </c>
      <c r="D134" s="177" t="s">
        <v>771</v>
      </c>
      <c r="E134" s="177" t="s">
        <v>598</v>
      </c>
    </row>
    <row r="135" spans="2:5" s="168" customFormat="1" ht="16.2" customHeight="1" x14ac:dyDescent="0.25">
      <c r="B135" s="668" t="s">
        <v>772</v>
      </c>
      <c r="C135" s="668"/>
      <c r="D135" s="668"/>
      <c r="E135" s="668"/>
    </row>
    <row r="136" spans="2:5" s="168" customFormat="1" ht="28.2" customHeight="1" x14ac:dyDescent="0.25">
      <c r="B136" s="179"/>
      <c r="C136" s="177" t="s">
        <v>773</v>
      </c>
      <c r="D136" s="177" t="s">
        <v>774</v>
      </c>
      <c r="E136" s="177" t="s">
        <v>775</v>
      </c>
    </row>
    <row r="137" spans="2:5" s="168" customFormat="1" ht="16.2" customHeight="1" x14ac:dyDescent="0.25">
      <c r="B137" s="668" t="s">
        <v>776</v>
      </c>
      <c r="C137" s="668"/>
      <c r="D137" s="668"/>
      <c r="E137" s="668"/>
    </row>
    <row r="138" spans="2:5" s="168" customFormat="1" ht="16.2" customHeight="1" x14ac:dyDescent="0.25">
      <c r="C138" s="173" t="s">
        <v>777</v>
      </c>
      <c r="D138" s="173" t="s">
        <v>778</v>
      </c>
      <c r="E138" s="173" t="s">
        <v>598</v>
      </c>
    </row>
    <row r="139" spans="2:5" s="168" customFormat="1" ht="16.2" customHeight="1" x14ac:dyDescent="0.25">
      <c r="B139" s="179"/>
      <c r="C139" s="177" t="s">
        <v>779</v>
      </c>
      <c r="D139" s="177" t="s">
        <v>780</v>
      </c>
      <c r="E139" s="177" t="s">
        <v>598</v>
      </c>
    </row>
    <row r="140" spans="2:5" s="168" customFormat="1" ht="16.2" customHeight="1" x14ac:dyDescent="0.25">
      <c r="B140" s="664" t="s">
        <v>781</v>
      </c>
      <c r="C140" s="664" t="s">
        <v>782</v>
      </c>
      <c r="D140" s="664"/>
      <c r="E140" s="664"/>
    </row>
    <row r="141" spans="2:5" s="168" customFormat="1" ht="16.2" customHeight="1" x14ac:dyDescent="0.25">
      <c r="B141" s="668" t="s">
        <v>783</v>
      </c>
      <c r="C141" s="668"/>
      <c r="D141" s="668"/>
      <c r="E141" s="668"/>
    </row>
    <row r="142" spans="2:5" s="168" customFormat="1" ht="16.2" customHeight="1" x14ac:dyDescent="0.25">
      <c r="C142" s="173" t="s">
        <v>784</v>
      </c>
      <c r="D142" s="173" t="s">
        <v>785</v>
      </c>
      <c r="E142" s="173" t="s">
        <v>786</v>
      </c>
    </row>
    <row r="143" spans="2:5" s="168" customFormat="1" ht="28.95" customHeight="1" x14ac:dyDescent="0.25">
      <c r="C143" s="173" t="s">
        <v>787</v>
      </c>
      <c r="D143" s="173" t="s">
        <v>788</v>
      </c>
      <c r="E143" s="144" t="s">
        <v>789</v>
      </c>
    </row>
    <row r="144" spans="2:5" s="168" customFormat="1" ht="16.2" customHeight="1" x14ac:dyDescent="0.25">
      <c r="C144" s="177" t="s">
        <v>790</v>
      </c>
      <c r="D144" s="177" t="s">
        <v>434</v>
      </c>
      <c r="E144" s="177" t="s">
        <v>786</v>
      </c>
    </row>
    <row r="145" spans="2:5" s="168" customFormat="1" ht="16.2" customHeight="1" x14ac:dyDescent="0.25">
      <c r="B145" s="668" t="s">
        <v>791</v>
      </c>
      <c r="C145" s="668"/>
      <c r="D145" s="668"/>
      <c r="E145" s="668"/>
    </row>
    <row r="146" spans="2:5" s="168" customFormat="1" ht="16.2" customHeight="1" x14ac:dyDescent="0.25">
      <c r="B146" s="179"/>
      <c r="C146" s="177" t="s">
        <v>792</v>
      </c>
      <c r="D146" s="177" t="s">
        <v>793</v>
      </c>
      <c r="E146" s="177" t="s">
        <v>598</v>
      </c>
    </row>
    <row r="147" spans="2:5" s="168" customFormat="1" ht="16.2" customHeight="1" x14ac:dyDescent="0.25">
      <c r="B147" s="668" t="s">
        <v>794</v>
      </c>
      <c r="C147" s="668"/>
      <c r="D147" s="668"/>
      <c r="E147" s="668"/>
    </row>
    <row r="148" spans="2:5" s="168" customFormat="1" ht="28.95" customHeight="1" x14ac:dyDescent="0.25">
      <c r="C148" s="173" t="s">
        <v>795</v>
      </c>
      <c r="D148" s="173" t="s">
        <v>796</v>
      </c>
      <c r="E148" s="173" t="s">
        <v>797</v>
      </c>
    </row>
    <row r="149" spans="2:5" s="168" customFormat="1" ht="16.2" customHeight="1" x14ac:dyDescent="0.25">
      <c r="C149" s="173" t="s">
        <v>798</v>
      </c>
      <c r="D149" s="173" t="s">
        <v>799</v>
      </c>
      <c r="E149" s="144" t="s">
        <v>800</v>
      </c>
    </row>
    <row r="150" spans="2:5" s="168" customFormat="1" ht="16.2" customHeight="1" x14ac:dyDescent="0.25">
      <c r="C150" s="173" t="s">
        <v>801</v>
      </c>
      <c r="D150" s="173" t="s">
        <v>802</v>
      </c>
      <c r="E150" s="144" t="s">
        <v>800</v>
      </c>
    </row>
    <row r="151" spans="2:5" s="168" customFormat="1" ht="16.2" customHeight="1" x14ac:dyDescent="0.25">
      <c r="C151" s="173" t="s">
        <v>803</v>
      </c>
      <c r="D151" s="173" t="s">
        <v>804</v>
      </c>
      <c r="E151" s="144" t="s">
        <v>805</v>
      </c>
    </row>
    <row r="152" spans="2:5" s="168" customFormat="1" ht="28.95" customHeight="1" x14ac:dyDescent="0.25">
      <c r="C152" s="173" t="s">
        <v>806</v>
      </c>
      <c r="D152" s="173" t="s">
        <v>807</v>
      </c>
      <c r="E152" s="173" t="s">
        <v>516</v>
      </c>
    </row>
    <row r="153" spans="2:5" s="168" customFormat="1" ht="16.2" customHeight="1" x14ac:dyDescent="0.25">
      <c r="C153" s="173" t="s">
        <v>808</v>
      </c>
      <c r="D153" s="173" t="s">
        <v>809</v>
      </c>
      <c r="E153" s="173" t="s">
        <v>800</v>
      </c>
    </row>
    <row r="154" spans="2:5" s="168" customFormat="1" ht="28.2" customHeight="1" x14ac:dyDescent="0.25">
      <c r="C154" s="173" t="s">
        <v>810</v>
      </c>
      <c r="D154" s="144" t="s">
        <v>811</v>
      </c>
      <c r="E154" s="173" t="s">
        <v>800</v>
      </c>
    </row>
    <row r="155" spans="2:5" s="168" customFormat="1" ht="16.2" customHeight="1" x14ac:dyDescent="0.25">
      <c r="C155" s="173" t="s">
        <v>812</v>
      </c>
      <c r="D155" s="173" t="s">
        <v>813</v>
      </c>
      <c r="E155" s="173" t="s">
        <v>814</v>
      </c>
    </row>
    <row r="156" spans="2:5" s="168" customFormat="1" ht="28.95" customHeight="1" x14ac:dyDescent="0.25">
      <c r="C156" s="173" t="s">
        <v>815</v>
      </c>
      <c r="D156" s="173" t="s">
        <v>816</v>
      </c>
      <c r="E156" s="173" t="s">
        <v>797</v>
      </c>
    </row>
    <row r="157" spans="2:5" s="168" customFormat="1" ht="16.2" customHeight="1" x14ac:dyDescent="0.25">
      <c r="C157" s="177" t="s">
        <v>817</v>
      </c>
      <c r="D157" s="177" t="s">
        <v>488</v>
      </c>
      <c r="E157" s="177" t="s">
        <v>814</v>
      </c>
    </row>
    <row r="158" spans="2:5" s="168" customFormat="1" ht="16.2" customHeight="1" x14ac:dyDescent="0.25">
      <c r="B158" s="668" t="s">
        <v>818</v>
      </c>
      <c r="C158" s="668"/>
      <c r="D158" s="668"/>
      <c r="E158" s="668"/>
    </row>
    <row r="159" spans="2:5" s="168" customFormat="1" ht="28.95" customHeight="1" x14ac:dyDescent="0.25">
      <c r="C159" s="173" t="s">
        <v>819</v>
      </c>
      <c r="D159" s="173" t="s">
        <v>820</v>
      </c>
      <c r="E159" s="173" t="s">
        <v>516</v>
      </c>
    </row>
    <row r="160" spans="2:5" s="168" customFormat="1" ht="16.2" customHeight="1" x14ac:dyDescent="0.25">
      <c r="C160" s="173" t="s">
        <v>821</v>
      </c>
      <c r="D160" s="173" t="s">
        <v>822</v>
      </c>
      <c r="E160" s="173" t="s">
        <v>823</v>
      </c>
    </row>
    <row r="161" spans="2:5" s="168" customFormat="1" ht="16.2" customHeight="1" x14ac:dyDescent="0.25">
      <c r="C161" s="177" t="s">
        <v>824</v>
      </c>
      <c r="D161" s="177" t="s">
        <v>825</v>
      </c>
      <c r="E161" s="177" t="s">
        <v>598</v>
      </c>
    </row>
    <row r="162" spans="2:5" s="168" customFormat="1" ht="16.2" customHeight="1" x14ac:dyDescent="0.25">
      <c r="B162" s="668" t="s">
        <v>826</v>
      </c>
      <c r="C162" s="668"/>
      <c r="D162" s="668"/>
      <c r="E162" s="668"/>
    </row>
    <row r="163" spans="2:5" s="168" customFormat="1" ht="28.95" customHeight="1" x14ac:dyDescent="0.25">
      <c r="C163" s="173" t="s">
        <v>827</v>
      </c>
      <c r="D163" s="173" t="s">
        <v>828</v>
      </c>
      <c r="E163" s="173" t="s">
        <v>516</v>
      </c>
    </row>
    <row r="164" spans="2:5" s="168" customFormat="1" ht="16.2" customHeight="1" x14ac:dyDescent="0.25">
      <c r="C164" s="177" t="s">
        <v>829</v>
      </c>
      <c r="D164" s="177" t="s">
        <v>830</v>
      </c>
      <c r="E164" s="177" t="s">
        <v>598</v>
      </c>
    </row>
    <row r="165" spans="2:5" s="168" customFormat="1" ht="16.2" customHeight="1" x14ac:dyDescent="0.25">
      <c r="B165" s="668" t="s">
        <v>831</v>
      </c>
      <c r="C165" s="668"/>
      <c r="D165" s="668"/>
      <c r="E165" s="668"/>
    </row>
    <row r="166" spans="2:5" s="168" customFormat="1" ht="16.2" customHeight="1" x14ac:dyDescent="0.25">
      <c r="B166" s="179"/>
      <c r="C166" s="177" t="s">
        <v>832</v>
      </c>
      <c r="D166" s="177" t="s">
        <v>833</v>
      </c>
      <c r="E166" s="177" t="s">
        <v>834</v>
      </c>
    </row>
    <row r="167" spans="2:5" s="168" customFormat="1" ht="16.2" customHeight="1" x14ac:dyDescent="0.25">
      <c r="B167" s="668" t="s">
        <v>835</v>
      </c>
      <c r="C167" s="668"/>
      <c r="D167" s="668"/>
      <c r="E167" s="668"/>
    </row>
    <row r="168" spans="2:5" s="168" customFormat="1" ht="31.95" customHeight="1" x14ac:dyDescent="0.25">
      <c r="B168" s="179"/>
      <c r="C168" s="177" t="s">
        <v>836</v>
      </c>
      <c r="D168" s="177" t="s">
        <v>837</v>
      </c>
      <c r="E168" s="177" t="s">
        <v>834</v>
      </c>
    </row>
    <row r="169" spans="2:5" s="168" customFormat="1" ht="16.2" customHeight="1" x14ac:dyDescent="0.25">
      <c r="B169" s="668" t="s">
        <v>838</v>
      </c>
      <c r="C169" s="668"/>
      <c r="D169" s="668"/>
      <c r="E169" s="668"/>
    </row>
    <row r="170" spans="2:5" s="168" customFormat="1" ht="28.95" customHeight="1" x14ac:dyDescent="0.25">
      <c r="B170" s="179"/>
      <c r="C170" s="177" t="s">
        <v>839</v>
      </c>
      <c r="D170" s="177" t="s">
        <v>840</v>
      </c>
      <c r="E170" s="177" t="s">
        <v>841</v>
      </c>
    </row>
    <row r="171" spans="2:5" s="168" customFormat="1" ht="16.2" customHeight="1" x14ac:dyDescent="0.25">
      <c r="B171" s="668" t="s">
        <v>842</v>
      </c>
      <c r="C171" s="668"/>
      <c r="D171" s="668"/>
      <c r="E171" s="668"/>
    </row>
    <row r="172" spans="2:5" s="168" customFormat="1" ht="28.95" customHeight="1" x14ac:dyDescent="0.25">
      <c r="B172" s="179"/>
      <c r="C172" s="177" t="s">
        <v>843</v>
      </c>
      <c r="D172" s="177" t="s">
        <v>844</v>
      </c>
      <c r="E172" s="177" t="s">
        <v>841</v>
      </c>
    </row>
    <row r="173" spans="2:5" s="168" customFormat="1" ht="16.2" customHeight="1" x14ac:dyDescent="0.25">
      <c r="B173" s="668" t="s">
        <v>845</v>
      </c>
      <c r="C173" s="668"/>
      <c r="D173" s="668"/>
      <c r="E173" s="668"/>
    </row>
    <row r="174" spans="2:5" s="168" customFormat="1" ht="16.2" customHeight="1" x14ac:dyDescent="0.25">
      <c r="B174" s="179"/>
      <c r="C174" s="177" t="s">
        <v>846</v>
      </c>
      <c r="D174" s="177" t="s">
        <v>847</v>
      </c>
      <c r="E174" s="177" t="s">
        <v>848</v>
      </c>
    </row>
    <row r="175" spans="2:5" s="168" customFormat="1" ht="16.2" customHeight="1" x14ac:dyDescent="0.25">
      <c r="B175" s="668" t="s">
        <v>849</v>
      </c>
      <c r="C175" s="668"/>
      <c r="D175" s="668"/>
      <c r="E175" s="668"/>
    </row>
    <row r="176" spans="2:5" s="168" customFormat="1" ht="16.2" customHeight="1" x14ac:dyDescent="0.25">
      <c r="B176" s="179"/>
      <c r="C176" s="177" t="s">
        <v>850</v>
      </c>
      <c r="D176" s="177" t="s">
        <v>851</v>
      </c>
      <c r="E176" s="177" t="s">
        <v>598</v>
      </c>
    </row>
    <row r="177" spans="2:5" s="168" customFormat="1" ht="16.2" customHeight="1" x14ac:dyDescent="0.25">
      <c r="B177" s="668" t="s">
        <v>852</v>
      </c>
      <c r="C177" s="668"/>
      <c r="D177" s="668"/>
      <c r="E177" s="668"/>
    </row>
    <row r="178" spans="2:5" s="168" customFormat="1" ht="16.2" customHeight="1" x14ac:dyDescent="0.25">
      <c r="C178" s="173" t="s">
        <v>853</v>
      </c>
      <c r="D178" s="173" t="s">
        <v>854</v>
      </c>
      <c r="E178" s="173" t="s">
        <v>598</v>
      </c>
    </row>
    <row r="179" spans="2:5" s="168" customFormat="1" ht="16.2" customHeight="1" x14ac:dyDescent="0.25">
      <c r="C179" s="173" t="s">
        <v>855</v>
      </c>
      <c r="D179" s="173" t="s">
        <v>856</v>
      </c>
      <c r="E179" s="173" t="s">
        <v>598</v>
      </c>
    </row>
    <row r="180" spans="2:5" s="168" customFormat="1" ht="28.95" customHeight="1" x14ac:dyDescent="0.25">
      <c r="B180" s="179"/>
      <c r="C180" s="177" t="s">
        <v>857</v>
      </c>
      <c r="D180" s="177" t="s">
        <v>858</v>
      </c>
      <c r="E180" s="177" t="s">
        <v>598</v>
      </c>
    </row>
    <row r="181" spans="2:5" s="168" customFormat="1" ht="16.2" customHeight="1" x14ac:dyDescent="0.25">
      <c r="B181" s="668" t="s">
        <v>859</v>
      </c>
      <c r="C181" s="668"/>
      <c r="D181" s="668"/>
      <c r="E181" s="668"/>
    </row>
    <row r="182" spans="2:5" s="168" customFormat="1" ht="16.2" customHeight="1" x14ac:dyDescent="0.25">
      <c r="C182" s="173" t="s">
        <v>860</v>
      </c>
      <c r="D182" s="173" t="s">
        <v>861</v>
      </c>
      <c r="E182" s="173" t="s">
        <v>598</v>
      </c>
    </row>
    <row r="183" spans="2:5" s="168" customFormat="1" ht="16.2" customHeight="1" x14ac:dyDescent="0.25">
      <c r="C183" s="177" t="s">
        <v>862</v>
      </c>
      <c r="D183" s="177" t="s">
        <v>863</v>
      </c>
      <c r="E183" s="177" t="s">
        <v>598</v>
      </c>
    </row>
    <row r="184" spans="2:5" s="168" customFormat="1" ht="16.2" customHeight="1" x14ac:dyDescent="0.25">
      <c r="B184" s="668" t="s">
        <v>864</v>
      </c>
      <c r="C184" s="668"/>
      <c r="D184" s="668"/>
      <c r="E184" s="668"/>
    </row>
    <row r="185" spans="2:5" s="168" customFormat="1" ht="16.2" customHeight="1" x14ac:dyDescent="0.25">
      <c r="C185" s="173" t="s">
        <v>865</v>
      </c>
      <c r="D185" s="173" t="s">
        <v>866</v>
      </c>
      <c r="E185" s="173" t="s">
        <v>598</v>
      </c>
    </row>
    <row r="186" spans="2:5" s="168" customFormat="1" ht="16.2" customHeight="1" x14ac:dyDescent="0.25">
      <c r="C186" s="177" t="s">
        <v>867</v>
      </c>
      <c r="D186" s="177" t="s">
        <v>868</v>
      </c>
      <c r="E186" s="177" t="s">
        <v>598</v>
      </c>
    </row>
    <row r="187" spans="2:5" s="168" customFormat="1" ht="16.2" customHeight="1" x14ac:dyDescent="0.25">
      <c r="B187" s="668" t="s">
        <v>869</v>
      </c>
      <c r="C187" s="668"/>
      <c r="D187" s="668"/>
      <c r="E187" s="668"/>
    </row>
    <row r="188" spans="2:5" s="168" customFormat="1" ht="16.2" customHeight="1" x14ac:dyDescent="0.25">
      <c r="B188" s="179"/>
      <c r="C188" s="177" t="s">
        <v>870</v>
      </c>
      <c r="D188" s="177" t="s">
        <v>871</v>
      </c>
      <c r="E188" s="177" t="s">
        <v>872</v>
      </c>
    </row>
    <row r="189" spans="2:5" s="168" customFormat="1" ht="16.2" customHeight="1" x14ac:dyDescent="0.25">
      <c r="B189" s="668" t="s">
        <v>873</v>
      </c>
      <c r="C189" s="668"/>
      <c r="D189" s="668"/>
      <c r="E189" s="668"/>
    </row>
    <row r="190" spans="2:5" s="168" customFormat="1" ht="16.2" customHeight="1" x14ac:dyDescent="0.25">
      <c r="C190" s="173" t="s">
        <v>874</v>
      </c>
      <c r="D190" s="173" t="s">
        <v>875</v>
      </c>
      <c r="E190" s="173" t="s">
        <v>848</v>
      </c>
    </row>
    <row r="191" spans="2:5" s="168" customFormat="1" ht="16.2" customHeight="1" x14ac:dyDescent="0.25">
      <c r="C191" s="177" t="s">
        <v>876</v>
      </c>
      <c r="D191" s="177" t="s">
        <v>877</v>
      </c>
      <c r="E191" s="177" t="s">
        <v>848</v>
      </c>
    </row>
    <row r="192" spans="2:5" s="168" customFormat="1" ht="16.2" customHeight="1" x14ac:dyDescent="0.25">
      <c r="B192" s="668" t="s">
        <v>878</v>
      </c>
      <c r="C192" s="668"/>
      <c r="D192" s="668"/>
      <c r="E192" s="668"/>
    </row>
    <row r="193" spans="2:5" s="168" customFormat="1" ht="16.2" customHeight="1" x14ac:dyDescent="0.25">
      <c r="C193" s="173" t="s">
        <v>879</v>
      </c>
      <c r="D193" s="173" t="s">
        <v>880</v>
      </c>
      <c r="E193" s="173" t="s">
        <v>848</v>
      </c>
    </row>
    <row r="194" spans="2:5" s="168" customFormat="1" ht="16.2" customHeight="1" x14ac:dyDescent="0.25">
      <c r="C194" s="173" t="s">
        <v>881</v>
      </c>
      <c r="D194" s="173" t="s">
        <v>882</v>
      </c>
      <c r="E194" s="173" t="s">
        <v>848</v>
      </c>
    </row>
    <row r="195" spans="2:5" s="168" customFormat="1" ht="16.2" customHeight="1" x14ac:dyDescent="0.25">
      <c r="C195" s="177" t="s">
        <v>883</v>
      </c>
      <c r="D195" s="177" t="s">
        <v>884</v>
      </c>
      <c r="E195" s="177" t="s">
        <v>848</v>
      </c>
    </row>
    <row r="196" spans="2:5" s="168" customFormat="1" ht="16.2" customHeight="1" x14ac:dyDescent="0.25">
      <c r="B196" s="668" t="s">
        <v>885</v>
      </c>
      <c r="C196" s="668"/>
      <c r="D196" s="668"/>
      <c r="E196" s="668"/>
    </row>
    <row r="197" spans="2:5" s="168" customFormat="1" ht="16.2" customHeight="1" x14ac:dyDescent="0.25">
      <c r="B197" s="179"/>
      <c r="C197" s="177" t="s">
        <v>886</v>
      </c>
      <c r="D197" s="177" t="s">
        <v>887</v>
      </c>
      <c r="E197" s="177" t="s">
        <v>598</v>
      </c>
    </row>
    <row r="198" spans="2:5" s="168" customFormat="1" ht="16.2" customHeight="1" x14ac:dyDescent="0.25">
      <c r="B198" s="668" t="s">
        <v>888</v>
      </c>
      <c r="C198" s="668"/>
      <c r="D198" s="668"/>
      <c r="E198" s="668"/>
    </row>
    <row r="199" spans="2:5" s="168" customFormat="1" ht="16.2" customHeight="1" thickBot="1" x14ac:dyDescent="0.3">
      <c r="C199" s="173" t="s">
        <v>889</v>
      </c>
      <c r="D199" s="173" t="s">
        <v>890</v>
      </c>
      <c r="E199" s="173" t="s">
        <v>598</v>
      </c>
    </row>
    <row r="200" spans="2:5" s="168" customFormat="1" ht="13.2" customHeight="1" x14ac:dyDescent="0.25">
      <c r="B200" s="669"/>
      <c r="C200" s="669"/>
      <c r="D200" s="669"/>
      <c r="E200" s="669"/>
    </row>
    <row r="201" spans="2:5" ht="13.2" customHeight="1" x14ac:dyDescent="0.25"/>
    <row r="202" spans="2:5" ht="13.2" customHeight="1" x14ac:dyDescent="0.25"/>
    <row r="203" spans="2:5" ht="13.2" customHeight="1" x14ac:dyDescent="0.25">
      <c r="E203" s="10"/>
    </row>
    <row r="204" spans="2:5" ht="13.2" customHeight="1" x14ac:dyDescent="0.25">
      <c r="E204" s="10"/>
    </row>
    <row r="205" spans="2:5" ht="13.2" customHeight="1" x14ac:dyDescent="0.25">
      <c r="E205" s="10"/>
    </row>
    <row r="206" spans="2:5" ht="13.2" customHeight="1" x14ac:dyDescent="0.25">
      <c r="E206" s="10"/>
    </row>
    <row r="207" spans="2:5" ht="13.2" customHeight="1" x14ac:dyDescent="0.25">
      <c r="E207" s="10"/>
    </row>
    <row r="208" spans="2:5" ht="13.2" customHeight="1" x14ac:dyDescent="0.25">
      <c r="E208" s="10"/>
    </row>
    <row r="209" spans="5:5" ht="13.2" customHeight="1" x14ac:dyDescent="0.25">
      <c r="E209" s="10"/>
    </row>
    <row r="210" spans="5:5" ht="13.2" customHeight="1" x14ac:dyDescent="0.25">
      <c r="E210" s="10"/>
    </row>
    <row r="211" spans="5:5" ht="13.2" customHeight="1" x14ac:dyDescent="0.25">
      <c r="E211" s="10"/>
    </row>
    <row r="212" spans="5:5" ht="13.2" customHeight="1" x14ac:dyDescent="0.25">
      <c r="E212" s="10"/>
    </row>
    <row r="213" spans="5:5" ht="13.2" customHeight="1" x14ac:dyDescent="0.25">
      <c r="E213" s="10"/>
    </row>
    <row r="214" spans="5:5" ht="13.2" customHeight="1" x14ac:dyDescent="0.25">
      <c r="E214" s="10"/>
    </row>
    <row r="215" spans="5:5" ht="13.2" customHeight="1" x14ac:dyDescent="0.25">
      <c r="E215" s="10"/>
    </row>
    <row r="216" spans="5:5" ht="13.2" customHeight="1" x14ac:dyDescent="0.25">
      <c r="E216" s="10"/>
    </row>
    <row r="217" spans="5:5" ht="13.2" customHeight="1" x14ac:dyDescent="0.25">
      <c r="E217" s="10"/>
    </row>
    <row r="218" spans="5:5" ht="13.2" customHeight="1" x14ac:dyDescent="0.25">
      <c r="E218" s="10"/>
    </row>
    <row r="219" spans="5:5" ht="13.2" customHeight="1" x14ac:dyDescent="0.25">
      <c r="E219" s="10"/>
    </row>
    <row r="220" spans="5:5" ht="13.2" customHeight="1" x14ac:dyDescent="0.25">
      <c r="E220" s="10"/>
    </row>
    <row r="221" spans="5:5" ht="12" customHeight="1" x14ac:dyDescent="0.25">
      <c r="E221" s="10"/>
    </row>
    <row r="222" spans="5:5" ht="12" customHeight="1" x14ac:dyDescent="0.25">
      <c r="E222" s="10"/>
    </row>
    <row r="223" spans="5:5" ht="12" customHeight="1" x14ac:dyDescent="0.25">
      <c r="E223" s="10"/>
    </row>
    <row r="224" spans="5:5" ht="12" customHeight="1" x14ac:dyDescent="0.25">
      <c r="E224" s="10"/>
    </row>
    <row r="225" spans="5:5" ht="12" customHeight="1" x14ac:dyDescent="0.25">
      <c r="E225" s="10"/>
    </row>
    <row r="226" spans="5:5" ht="12" customHeight="1" x14ac:dyDescent="0.25">
      <c r="E226" s="10"/>
    </row>
    <row r="227" spans="5:5" ht="12" customHeight="1" x14ac:dyDescent="0.25">
      <c r="E227" s="10"/>
    </row>
    <row r="228" spans="5:5" ht="12" customHeight="1" x14ac:dyDescent="0.25">
      <c r="E228" s="10"/>
    </row>
    <row r="229" spans="5:5" ht="12" customHeight="1" x14ac:dyDescent="0.25">
      <c r="E229" s="10"/>
    </row>
    <row r="230" spans="5:5" ht="12" customHeight="1" x14ac:dyDescent="0.25">
      <c r="E230" s="10"/>
    </row>
    <row r="231" spans="5:5" ht="12" customHeight="1" x14ac:dyDescent="0.25">
      <c r="E231" s="10"/>
    </row>
    <row r="232" spans="5:5" ht="12" customHeight="1" x14ac:dyDescent="0.25">
      <c r="E232" s="10"/>
    </row>
    <row r="233" spans="5:5" ht="12" customHeight="1" x14ac:dyDescent="0.25">
      <c r="E233" s="10"/>
    </row>
    <row r="234" spans="5:5" ht="12" customHeight="1" x14ac:dyDescent="0.25">
      <c r="E234" s="10"/>
    </row>
    <row r="235" spans="5:5" ht="12" customHeight="1" x14ac:dyDescent="0.25">
      <c r="E235" s="10"/>
    </row>
    <row r="236" spans="5:5" ht="12" customHeight="1" x14ac:dyDescent="0.25">
      <c r="E236" s="10"/>
    </row>
    <row r="237" spans="5:5" ht="12" customHeight="1" x14ac:dyDescent="0.25">
      <c r="E237" s="10"/>
    </row>
    <row r="238" spans="5:5" ht="12" customHeight="1" x14ac:dyDescent="0.25">
      <c r="E238" s="10"/>
    </row>
    <row r="239" spans="5:5" ht="12" customHeight="1" x14ac:dyDescent="0.25">
      <c r="E239" s="10"/>
    </row>
    <row r="240" spans="5:5" ht="12" customHeight="1" x14ac:dyDescent="0.25">
      <c r="E240" s="10"/>
    </row>
    <row r="241" spans="5:5" ht="12" customHeight="1" x14ac:dyDescent="0.25">
      <c r="E241" s="10"/>
    </row>
    <row r="242" spans="5:5" ht="12" customHeight="1" x14ac:dyDescent="0.25">
      <c r="E242" s="10"/>
    </row>
    <row r="243" spans="5:5" ht="12" customHeight="1" x14ac:dyDescent="0.25">
      <c r="E243" s="10"/>
    </row>
    <row r="244" spans="5:5" ht="12" customHeight="1" x14ac:dyDescent="0.25">
      <c r="E244" s="10"/>
    </row>
    <row r="245" spans="5:5" ht="12" customHeight="1" x14ac:dyDescent="0.25">
      <c r="E245" s="10"/>
    </row>
    <row r="246" spans="5:5" ht="12" customHeight="1" x14ac:dyDescent="0.25">
      <c r="E246" s="10"/>
    </row>
    <row r="247" spans="5:5" ht="12" customHeight="1" x14ac:dyDescent="0.25">
      <c r="E247" s="10"/>
    </row>
    <row r="248" spans="5:5" ht="12" customHeight="1" x14ac:dyDescent="0.25">
      <c r="E248" s="10"/>
    </row>
    <row r="249" spans="5:5" ht="12" customHeight="1" x14ac:dyDescent="0.25">
      <c r="E249" s="10"/>
    </row>
    <row r="250" spans="5:5" ht="12" customHeight="1" x14ac:dyDescent="0.25">
      <c r="E250" s="10"/>
    </row>
    <row r="251" spans="5:5" ht="12" customHeight="1" x14ac:dyDescent="0.25">
      <c r="E251" s="10"/>
    </row>
    <row r="252" spans="5:5" ht="12" customHeight="1" x14ac:dyDescent="0.25">
      <c r="E252" s="10"/>
    </row>
    <row r="253" spans="5:5" ht="12" customHeight="1" x14ac:dyDescent="0.25">
      <c r="E253" s="10"/>
    </row>
    <row r="254" spans="5:5" ht="12" customHeight="1" x14ac:dyDescent="0.25">
      <c r="E254" s="10"/>
    </row>
    <row r="255" spans="5:5" ht="12" customHeight="1" x14ac:dyDescent="0.25">
      <c r="E255" s="10"/>
    </row>
    <row r="256" spans="5:5" ht="12" customHeight="1" x14ac:dyDescent="0.25">
      <c r="E256" s="10"/>
    </row>
    <row r="257" spans="5:5" ht="12" customHeight="1" x14ac:dyDescent="0.25">
      <c r="E257" s="10"/>
    </row>
    <row r="258" spans="5:5" ht="12" customHeight="1" x14ac:dyDescent="0.25">
      <c r="E258" s="10"/>
    </row>
    <row r="259" spans="5:5" ht="12" customHeight="1" x14ac:dyDescent="0.25">
      <c r="E259" s="10"/>
    </row>
    <row r="260" spans="5:5" ht="12" customHeight="1" x14ac:dyDescent="0.25">
      <c r="E260" s="10"/>
    </row>
    <row r="261" spans="5:5" ht="12" customHeight="1" x14ac:dyDescent="0.25">
      <c r="E261" s="10"/>
    </row>
    <row r="262" spans="5:5" ht="12" customHeight="1" x14ac:dyDescent="0.25">
      <c r="E262" s="10"/>
    </row>
    <row r="263" spans="5:5" ht="12" customHeight="1" x14ac:dyDescent="0.25">
      <c r="E263" s="10"/>
    </row>
    <row r="264" spans="5:5" ht="12" customHeight="1" x14ac:dyDescent="0.25">
      <c r="E264" s="10"/>
    </row>
    <row r="265" spans="5:5" ht="12" customHeight="1" x14ac:dyDescent="0.25">
      <c r="E265" s="10"/>
    </row>
    <row r="266" spans="5:5" ht="12" customHeight="1" x14ac:dyDescent="0.25">
      <c r="E266" s="10"/>
    </row>
    <row r="267" spans="5:5" ht="12" customHeight="1" x14ac:dyDescent="0.25">
      <c r="E267" s="10"/>
    </row>
    <row r="268" spans="5:5" ht="12" customHeight="1" x14ac:dyDescent="0.25">
      <c r="E268" s="10"/>
    </row>
    <row r="269" spans="5:5" ht="12" customHeight="1" x14ac:dyDescent="0.25">
      <c r="E269" s="10"/>
    </row>
    <row r="270" spans="5:5" ht="12" customHeight="1" x14ac:dyDescent="0.25">
      <c r="E270" s="10"/>
    </row>
    <row r="271" spans="5:5" ht="12" customHeight="1" x14ac:dyDescent="0.25">
      <c r="E271" s="10"/>
    </row>
    <row r="272" spans="5:5" ht="12" customHeight="1" x14ac:dyDescent="0.25">
      <c r="E272" s="10"/>
    </row>
    <row r="273" spans="5:5" ht="12" customHeight="1" x14ac:dyDescent="0.25">
      <c r="E273" s="10"/>
    </row>
    <row r="274" spans="5:5" ht="12" customHeight="1" x14ac:dyDescent="0.25">
      <c r="E274" s="10"/>
    </row>
    <row r="275" spans="5:5" ht="12" customHeight="1" x14ac:dyDescent="0.25">
      <c r="E275" s="10"/>
    </row>
    <row r="276" spans="5:5" ht="12" customHeight="1" x14ac:dyDescent="0.25">
      <c r="E276" s="10"/>
    </row>
    <row r="277" spans="5:5" ht="12" customHeight="1" x14ac:dyDescent="0.25">
      <c r="E277" s="10"/>
    </row>
    <row r="278" spans="5:5" ht="12" customHeight="1" x14ac:dyDescent="0.25">
      <c r="E278" s="10"/>
    </row>
    <row r="279" spans="5:5" ht="12" customHeight="1" x14ac:dyDescent="0.25">
      <c r="E279" s="10"/>
    </row>
    <row r="280" spans="5:5" ht="12" customHeight="1" x14ac:dyDescent="0.25">
      <c r="E280" s="10"/>
    </row>
    <row r="281" spans="5:5" ht="12" customHeight="1" x14ac:dyDescent="0.25">
      <c r="E281" s="10"/>
    </row>
    <row r="282" spans="5:5" ht="12" customHeight="1" x14ac:dyDescent="0.25">
      <c r="E282" s="10"/>
    </row>
    <row r="283" spans="5:5" ht="12" customHeight="1" x14ac:dyDescent="0.25">
      <c r="E283" s="10"/>
    </row>
    <row r="284" spans="5:5" ht="12" customHeight="1" x14ac:dyDescent="0.25">
      <c r="E284" s="10"/>
    </row>
    <row r="285" spans="5:5" ht="12" customHeight="1" x14ac:dyDescent="0.25">
      <c r="E285" s="10"/>
    </row>
  </sheetData>
  <sheetProtection algorithmName="SHA-512" hashValue="LxPPMlakv4oZt1udBOxiuq+rVowWS/6AhKhskwfT2zDtyVwOWn35Me7cAKiEHx2bG7vrZ7VgjTsC5lpqtaUu9Q==" saltValue="qbmj3+kxydDoYOuyC+gUwg==" spinCount="100000" sheet="1" objects="1" scenarios="1" sort="0" autoFilter="0" pivotTables="0"/>
  <autoFilter ref="B6:E6"/>
  <mergeCells count="47">
    <mergeCell ref="B200:E200"/>
    <mergeCell ref="B184:E184"/>
    <mergeCell ref="B187:E187"/>
    <mergeCell ref="B189:E189"/>
    <mergeCell ref="B192:E192"/>
    <mergeCell ref="B196:E196"/>
    <mergeCell ref="B137:E137"/>
    <mergeCell ref="B141:E141"/>
    <mergeCell ref="B145:E145"/>
    <mergeCell ref="B147:E147"/>
    <mergeCell ref="B198:E198"/>
    <mergeCell ref="B171:E171"/>
    <mergeCell ref="B173:E173"/>
    <mergeCell ref="B175:E175"/>
    <mergeCell ref="B177:E177"/>
    <mergeCell ref="B181:E181"/>
    <mergeCell ref="B158:E158"/>
    <mergeCell ref="B162:E162"/>
    <mergeCell ref="B165:E165"/>
    <mergeCell ref="B167:E167"/>
    <mergeCell ref="B169:E169"/>
    <mergeCell ref="B99:E99"/>
    <mergeCell ref="B140:E140"/>
    <mergeCell ref="B75:E75"/>
    <mergeCell ref="B80:E80"/>
    <mergeCell ref="B83:E83"/>
    <mergeCell ref="B86:E86"/>
    <mergeCell ref="B88:E88"/>
    <mergeCell ref="B92:E92"/>
    <mergeCell ref="B94:E94"/>
    <mergeCell ref="B100:E100"/>
    <mergeCell ref="B104:E104"/>
    <mergeCell ref="B110:E110"/>
    <mergeCell ref="B116:E116"/>
    <mergeCell ref="B121:E121"/>
    <mergeCell ref="B129:E129"/>
    <mergeCell ref="B135:E135"/>
    <mergeCell ref="B70:E70"/>
    <mergeCell ref="B8:E8"/>
    <mergeCell ref="C57:E57"/>
    <mergeCell ref="C51:E51"/>
    <mergeCell ref="B74:E74"/>
    <mergeCell ref="B4:E4"/>
    <mergeCell ref="B7:E7"/>
    <mergeCell ref="C25:E25"/>
    <mergeCell ref="C22:E22"/>
    <mergeCell ref="C28:E28"/>
  </mergeCells>
  <hyperlinks>
    <hyperlink ref="E19" r:id="rId1" display="https://www.apa.com.au/globalassets/about-apa/our-organisation/corporate-governance/other-governance/apa-risk-management-policy.pdf"/>
    <hyperlink ref="E26" r:id="rId2" display="https://www.apa.com.au/about-apa/our-organisation/corporate-governance/"/>
    <hyperlink ref="E36" r:id="rId3" display="https://www.apa.com.au/globalassets/about-apa/our-organisation/corporate-governance/board-and-board-committees/apa-independence-of-directors-policy.pdf"/>
    <hyperlink ref="E64" r:id="rId4"/>
    <hyperlink ref="E66" r:id="rId5" display="mailto:sustainability@apa.com.au"/>
    <hyperlink ref="E77" r:id="rId6" display="https://www.apa.com.au/globalassets/documents/sustainability-docs/apa-group-climate-change-resilience-report.pdf"/>
    <hyperlink ref="E143" r:id="rId7" display="https://www.apa.com.au/careers/working-at-apa/"/>
    <hyperlink ref="E151" r:id="rId8" display="https://www.apa.com.au/globalassets/about-apa/our-organisation/corporate-governance/conduct-policies/apa-health-safety-and-wellbeing-policy.pdf"/>
  </hyperlinks>
  <pageMargins left="0.23622047244094491" right="0.23622047244094491" top="0.39370078740157483" bottom="0.39370078740157483" header="0.31496062992125984" footer="0.31496062992125984"/>
  <pageSetup paperSize="9" scale="69" fitToHeight="0" orientation="landscape" horizontalDpi="1200" verticalDpi="1200" r:id="rId9"/>
  <rowBreaks count="5" manualBreakCount="5">
    <brk id="27" max="4" man="1"/>
    <brk id="66" max="4" man="1"/>
    <brk id="103" max="4" man="1"/>
    <brk id="146" max="4" man="1"/>
    <brk id="186" max="4" man="1"/>
  </rowBreaks>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B1:E77"/>
  <sheetViews>
    <sheetView showGridLines="0" zoomScaleNormal="100" workbookViewId="0">
      <selection activeCell="C6" sqref="C6"/>
    </sheetView>
  </sheetViews>
  <sheetFormatPr defaultColWidth="8.69921875" defaultRowHeight="11.4" x14ac:dyDescent="0.2"/>
  <cols>
    <col min="1" max="1" width="2.19921875" style="4" customWidth="1"/>
    <col min="2" max="2" width="69.8984375" style="4" customWidth="1"/>
    <col min="3" max="3" width="25" style="4" customWidth="1"/>
    <col min="4" max="4" width="64.19921875" style="4" customWidth="1"/>
    <col min="5" max="5" width="60" style="4" customWidth="1"/>
    <col min="6" max="16384" width="8.69921875" style="4"/>
  </cols>
  <sheetData>
    <row r="1" spans="2:5" ht="15.6" customHeight="1" x14ac:dyDescent="0.2"/>
    <row r="2" spans="2:5" ht="48" customHeight="1" x14ac:dyDescent="0.2">
      <c r="B2" s="180"/>
      <c r="D2" s="169"/>
    </row>
    <row r="3" spans="2:5" ht="9.6" customHeight="1" x14ac:dyDescent="0.2">
      <c r="B3" s="181"/>
      <c r="C3" s="181"/>
      <c r="D3" s="181"/>
      <c r="E3" s="181"/>
    </row>
    <row r="4" spans="2:5" ht="24" customHeight="1" x14ac:dyDescent="0.2">
      <c r="B4" s="663" t="s">
        <v>891</v>
      </c>
      <c r="C4" s="663"/>
      <c r="D4" s="663"/>
      <c r="E4" s="663"/>
    </row>
    <row r="5" spans="2:5" ht="15.6" customHeight="1" thickBot="1" x14ac:dyDescent="0.25">
      <c r="B5" s="180"/>
      <c r="C5" s="180"/>
      <c r="D5" s="180"/>
      <c r="E5" s="180"/>
    </row>
    <row r="6" spans="2:5" s="117" customFormat="1" ht="15.6" customHeight="1" x14ac:dyDescent="0.25">
      <c r="B6" s="116" t="s">
        <v>892</v>
      </c>
      <c r="C6" s="116" t="s">
        <v>492</v>
      </c>
      <c r="D6" s="116" t="s">
        <v>893</v>
      </c>
      <c r="E6" s="116" t="s">
        <v>494</v>
      </c>
    </row>
    <row r="7" spans="2:5" ht="15.6" customHeight="1" x14ac:dyDescent="0.2">
      <c r="B7" s="671" t="s">
        <v>894</v>
      </c>
      <c r="C7" s="672"/>
      <c r="D7" s="672"/>
      <c r="E7" s="672"/>
    </row>
    <row r="8" spans="2:5" ht="66" customHeight="1" x14ac:dyDescent="0.2">
      <c r="B8" s="182" t="s">
        <v>895</v>
      </c>
      <c r="C8" s="183" t="s">
        <v>896</v>
      </c>
      <c r="D8" s="184" t="s">
        <v>897</v>
      </c>
      <c r="E8" s="184" t="s">
        <v>898</v>
      </c>
    </row>
    <row r="9" spans="2:5" ht="66" customHeight="1" x14ac:dyDescent="0.2">
      <c r="B9" s="185" t="s">
        <v>899</v>
      </c>
      <c r="C9" s="183" t="s">
        <v>900</v>
      </c>
      <c r="D9" s="184" t="s">
        <v>901</v>
      </c>
      <c r="E9" s="184" t="s">
        <v>902</v>
      </c>
    </row>
    <row r="10" spans="2:5" ht="66" customHeight="1" x14ac:dyDescent="0.2">
      <c r="B10" s="182" t="s">
        <v>903</v>
      </c>
      <c r="C10" s="183" t="s">
        <v>904</v>
      </c>
      <c r="D10" s="184" t="s">
        <v>905</v>
      </c>
      <c r="E10" s="184" t="s">
        <v>906</v>
      </c>
    </row>
    <row r="11" spans="2:5" ht="27.6" customHeight="1" x14ac:dyDescent="0.2">
      <c r="B11" s="182" t="s">
        <v>903</v>
      </c>
      <c r="C11" s="183" t="s">
        <v>907</v>
      </c>
      <c r="D11" s="184" t="s">
        <v>908</v>
      </c>
      <c r="E11" s="186" t="s">
        <v>909</v>
      </c>
    </row>
    <row r="12" spans="2:5" ht="15.6" customHeight="1" x14ac:dyDescent="0.2">
      <c r="B12" s="671" t="s">
        <v>910</v>
      </c>
      <c r="C12" s="672"/>
      <c r="D12" s="672"/>
      <c r="E12" s="672"/>
    </row>
    <row r="13" spans="2:5" ht="69.75" customHeight="1" x14ac:dyDescent="0.2">
      <c r="B13" s="182" t="s">
        <v>895</v>
      </c>
      <c r="C13" s="183" t="s">
        <v>911</v>
      </c>
      <c r="D13" s="187" t="s">
        <v>912</v>
      </c>
      <c r="E13" s="184" t="s">
        <v>913</v>
      </c>
    </row>
    <row r="14" spans="2:5" ht="42.75" customHeight="1" x14ac:dyDescent="0.2">
      <c r="B14" s="182" t="s">
        <v>914</v>
      </c>
      <c r="C14" s="183" t="s">
        <v>915</v>
      </c>
      <c r="D14" s="184" t="s">
        <v>916</v>
      </c>
      <c r="E14" s="184" t="s">
        <v>917</v>
      </c>
    </row>
    <row r="15" spans="2:5" ht="53.25" customHeight="1" x14ac:dyDescent="0.2">
      <c r="B15" s="185" t="s">
        <v>918</v>
      </c>
      <c r="C15" s="183" t="s">
        <v>919</v>
      </c>
      <c r="D15" s="184" t="s">
        <v>920</v>
      </c>
      <c r="E15" s="184" t="s">
        <v>921</v>
      </c>
    </row>
    <row r="16" spans="2:5" ht="78.75" customHeight="1" x14ac:dyDescent="0.2">
      <c r="B16" s="182" t="s">
        <v>903</v>
      </c>
      <c r="C16" s="183" t="s">
        <v>922</v>
      </c>
      <c r="D16" s="187" t="s">
        <v>923</v>
      </c>
      <c r="E16" s="184" t="s">
        <v>913</v>
      </c>
    </row>
    <row r="17" spans="2:5" ht="32.25" customHeight="1" x14ac:dyDescent="0.2">
      <c r="B17" s="185" t="s">
        <v>924</v>
      </c>
      <c r="C17" s="183" t="s">
        <v>925</v>
      </c>
      <c r="D17" s="184" t="s">
        <v>926</v>
      </c>
      <c r="E17" s="184" t="s">
        <v>917</v>
      </c>
    </row>
    <row r="18" spans="2:5" ht="67.95" customHeight="1" x14ac:dyDescent="0.2">
      <c r="B18" s="185" t="s">
        <v>924</v>
      </c>
      <c r="C18" s="183" t="s">
        <v>927</v>
      </c>
      <c r="D18" s="184" t="s">
        <v>928</v>
      </c>
      <c r="E18" s="184" t="s">
        <v>929</v>
      </c>
    </row>
    <row r="19" spans="2:5" ht="67.95" customHeight="1" x14ac:dyDescent="0.2">
      <c r="B19" s="182" t="s">
        <v>903</v>
      </c>
      <c r="C19" s="183" t="s">
        <v>930</v>
      </c>
      <c r="D19" s="184" t="s">
        <v>931</v>
      </c>
      <c r="E19" s="184" t="s">
        <v>913</v>
      </c>
    </row>
    <row r="20" spans="2:5" ht="67.95" customHeight="1" x14ac:dyDescent="0.2">
      <c r="B20" s="185" t="s">
        <v>932</v>
      </c>
      <c r="C20" s="183" t="s">
        <v>933</v>
      </c>
      <c r="D20" s="184" t="s">
        <v>934</v>
      </c>
      <c r="E20" s="184" t="s">
        <v>929</v>
      </c>
    </row>
    <row r="21" spans="2:5" ht="15.6" customHeight="1" x14ac:dyDescent="0.2">
      <c r="B21" s="671" t="s">
        <v>935</v>
      </c>
      <c r="C21" s="672"/>
      <c r="D21" s="672"/>
      <c r="E21" s="672"/>
    </row>
    <row r="22" spans="2:5" ht="66.599999999999994" customHeight="1" x14ac:dyDescent="0.2">
      <c r="B22" s="185" t="s">
        <v>936</v>
      </c>
      <c r="C22" s="183" t="s">
        <v>937</v>
      </c>
      <c r="D22" s="184" t="s">
        <v>938</v>
      </c>
      <c r="E22" s="184" t="s">
        <v>939</v>
      </c>
    </row>
    <row r="23" spans="2:5" ht="66.599999999999994" customHeight="1" x14ac:dyDescent="0.2">
      <c r="B23" s="185" t="s">
        <v>924</v>
      </c>
      <c r="C23" s="183" t="s">
        <v>940</v>
      </c>
      <c r="D23" s="184" t="s">
        <v>941</v>
      </c>
      <c r="E23" s="184" t="s">
        <v>939</v>
      </c>
    </row>
    <row r="24" spans="2:5" ht="47.4" customHeight="1" x14ac:dyDescent="0.2">
      <c r="B24" s="185" t="s">
        <v>936</v>
      </c>
      <c r="C24" s="183" t="s">
        <v>942</v>
      </c>
      <c r="D24" s="184" t="s">
        <v>943</v>
      </c>
      <c r="E24" s="184" t="s">
        <v>944</v>
      </c>
    </row>
    <row r="25" spans="2:5" ht="15.6" customHeight="1" x14ac:dyDescent="0.2">
      <c r="B25" s="671" t="s">
        <v>945</v>
      </c>
      <c r="C25" s="672"/>
      <c r="D25" s="672"/>
      <c r="E25" s="672"/>
    </row>
    <row r="26" spans="2:5" ht="54.75" customHeight="1" x14ac:dyDescent="0.2">
      <c r="B26" s="144" t="s">
        <v>946</v>
      </c>
      <c r="C26" s="173" t="s">
        <v>947</v>
      </c>
      <c r="D26" s="174" t="s">
        <v>948</v>
      </c>
      <c r="E26" s="188" t="s">
        <v>949</v>
      </c>
    </row>
    <row r="27" spans="2:5" ht="15.6" customHeight="1" x14ac:dyDescent="0.2">
      <c r="B27" s="671" t="s">
        <v>950</v>
      </c>
      <c r="C27" s="672"/>
      <c r="D27" s="672"/>
      <c r="E27" s="672"/>
    </row>
    <row r="28" spans="2:5" ht="90" customHeight="1" x14ac:dyDescent="0.2">
      <c r="B28" s="182" t="s">
        <v>895</v>
      </c>
      <c r="C28" s="183" t="s">
        <v>951</v>
      </c>
      <c r="D28" s="184" t="s">
        <v>952</v>
      </c>
      <c r="E28" s="187" t="s">
        <v>953</v>
      </c>
    </row>
    <row r="29" spans="2:5" ht="61.95" customHeight="1" x14ac:dyDescent="0.2">
      <c r="B29" s="185" t="s">
        <v>954</v>
      </c>
      <c r="C29" s="183" t="s">
        <v>955</v>
      </c>
      <c r="D29" s="187" t="s">
        <v>956</v>
      </c>
      <c r="E29" s="184" t="s">
        <v>957</v>
      </c>
    </row>
    <row r="30" spans="2:5" ht="69.599999999999994" customHeight="1" x14ac:dyDescent="0.2">
      <c r="B30" s="182" t="s">
        <v>914</v>
      </c>
      <c r="C30" s="183" t="s">
        <v>958</v>
      </c>
      <c r="D30" s="184" t="s">
        <v>959</v>
      </c>
      <c r="E30" s="184" t="s">
        <v>960</v>
      </c>
    </row>
    <row r="31" spans="2:5" ht="15.6" customHeight="1" x14ac:dyDescent="0.2">
      <c r="B31" s="671" t="s">
        <v>961</v>
      </c>
      <c r="C31" s="672"/>
      <c r="D31" s="672"/>
      <c r="E31" s="672"/>
    </row>
    <row r="32" spans="2:5" ht="69.599999999999994" customHeight="1" x14ac:dyDescent="0.2">
      <c r="B32" s="144" t="s">
        <v>962</v>
      </c>
      <c r="C32" s="173" t="s">
        <v>963</v>
      </c>
      <c r="D32" s="174" t="s">
        <v>964</v>
      </c>
      <c r="E32" s="174" t="s">
        <v>965</v>
      </c>
    </row>
    <row r="33" spans="2:5" ht="15.6" customHeight="1" x14ac:dyDescent="0.2">
      <c r="B33" s="670" t="s">
        <v>966</v>
      </c>
      <c r="C33" s="670"/>
      <c r="D33" s="670"/>
      <c r="E33" s="670"/>
    </row>
    <row r="34" spans="2:5" ht="46.95" customHeight="1" x14ac:dyDescent="0.2">
      <c r="B34" s="182" t="s">
        <v>895</v>
      </c>
      <c r="C34" s="183" t="s">
        <v>967</v>
      </c>
      <c r="D34" s="184" t="s">
        <v>968</v>
      </c>
      <c r="E34" s="184" t="s">
        <v>969</v>
      </c>
    </row>
    <row r="35" spans="2:5" ht="68.400000000000006" customHeight="1" x14ac:dyDescent="0.2">
      <c r="B35" s="185" t="s">
        <v>970</v>
      </c>
      <c r="C35" s="183" t="s">
        <v>971</v>
      </c>
      <c r="D35" s="184" t="s">
        <v>972</v>
      </c>
      <c r="E35" s="184" t="s">
        <v>973</v>
      </c>
    </row>
    <row r="36" spans="2:5" ht="48.75" customHeight="1" x14ac:dyDescent="0.2">
      <c r="B36" s="182" t="s">
        <v>895</v>
      </c>
      <c r="C36" s="183" t="s">
        <v>974</v>
      </c>
      <c r="D36" s="187" t="s">
        <v>975</v>
      </c>
      <c r="E36" s="184" t="s">
        <v>598</v>
      </c>
    </row>
    <row r="37" spans="2:5" ht="28.95" customHeight="1" x14ac:dyDescent="0.2">
      <c r="B37" s="185" t="s">
        <v>976</v>
      </c>
      <c r="C37" s="183" t="s">
        <v>977</v>
      </c>
      <c r="D37" s="184" t="s">
        <v>978</v>
      </c>
      <c r="E37" s="184" t="s">
        <v>598</v>
      </c>
    </row>
    <row r="38" spans="2:5" ht="41.4" customHeight="1" x14ac:dyDescent="0.2">
      <c r="B38" s="185" t="s">
        <v>979</v>
      </c>
      <c r="C38" s="183" t="s">
        <v>980</v>
      </c>
      <c r="D38" s="184" t="s">
        <v>981</v>
      </c>
      <c r="E38" s="184" t="s">
        <v>598</v>
      </c>
    </row>
    <row r="39" spans="2:5" ht="46.5" customHeight="1" x14ac:dyDescent="0.2">
      <c r="B39" s="182" t="s">
        <v>903</v>
      </c>
      <c r="C39" s="183" t="s">
        <v>982</v>
      </c>
      <c r="D39" s="187" t="s">
        <v>983</v>
      </c>
      <c r="E39" s="184" t="s">
        <v>598</v>
      </c>
    </row>
    <row r="40" spans="2:5" ht="28.95" customHeight="1" x14ac:dyDescent="0.2">
      <c r="B40" s="185" t="s">
        <v>932</v>
      </c>
      <c r="C40" s="183" t="s">
        <v>984</v>
      </c>
      <c r="D40" s="184" t="s">
        <v>985</v>
      </c>
      <c r="E40" s="184" t="s">
        <v>598</v>
      </c>
    </row>
    <row r="41" spans="2:5" ht="15.6" customHeight="1" x14ac:dyDescent="0.2">
      <c r="B41" s="670" t="s">
        <v>986</v>
      </c>
      <c r="C41" s="670"/>
      <c r="D41" s="670"/>
      <c r="E41" s="670"/>
    </row>
    <row r="42" spans="2:5" ht="56.4" customHeight="1" thickBot="1" x14ac:dyDescent="0.25">
      <c r="B42" s="189" t="s">
        <v>987</v>
      </c>
      <c r="C42" s="190" t="s">
        <v>988</v>
      </c>
      <c r="D42" s="191" t="s">
        <v>989</v>
      </c>
      <c r="E42" s="192" t="s">
        <v>990</v>
      </c>
    </row>
    <row r="43" spans="2:5" ht="11.4" customHeight="1" x14ac:dyDescent="0.2"/>
    <row r="44" spans="2:5" ht="11.4" customHeight="1" x14ac:dyDescent="0.2"/>
    <row r="45" spans="2:5" ht="11.4" customHeight="1" x14ac:dyDescent="0.2"/>
    <row r="46" spans="2:5" ht="11.4" customHeight="1" x14ac:dyDescent="0.2"/>
    <row r="47" spans="2:5" ht="11.4" customHeight="1" x14ac:dyDescent="0.2"/>
    <row r="48" spans="2:5" ht="11.4" customHeight="1" x14ac:dyDescent="0.2"/>
    <row r="49" ht="11.4" customHeight="1" x14ac:dyDescent="0.2"/>
    <row r="50" ht="11.4" customHeight="1" x14ac:dyDescent="0.2"/>
    <row r="51" ht="11.4" customHeight="1" x14ac:dyDescent="0.2"/>
    <row r="52" ht="11.4" customHeight="1" x14ac:dyDescent="0.2"/>
    <row r="53" ht="11.4" customHeight="1" x14ac:dyDescent="0.2"/>
    <row r="54" ht="11.4" customHeight="1" x14ac:dyDescent="0.2"/>
    <row r="55" ht="11.4" customHeight="1" x14ac:dyDescent="0.2"/>
    <row r="56" ht="11.4" customHeight="1" x14ac:dyDescent="0.2"/>
    <row r="57" ht="11.4" customHeight="1" x14ac:dyDescent="0.2"/>
    <row r="58" ht="11.4" customHeight="1" x14ac:dyDescent="0.2"/>
    <row r="59" ht="11.4" customHeight="1" x14ac:dyDescent="0.2"/>
    <row r="60" ht="11.4" customHeight="1" x14ac:dyDescent="0.2"/>
    <row r="61" ht="11.4" customHeight="1" x14ac:dyDescent="0.2"/>
    <row r="62" ht="11.4" customHeight="1" x14ac:dyDescent="0.2"/>
    <row r="63" ht="11.4" customHeight="1" x14ac:dyDescent="0.2"/>
    <row r="64" ht="11.4" customHeight="1" x14ac:dyDescent="0.2"/>
    <row r="65" ht="11.4" customHeight="1" x14ac:dyDescent="0.2"/>
    <row r="66" ht="11.4" customHeight="1" x14ac:dyDescent="0.2"/>
    <row r="67" ht="11.4" customHeight="1" x14ac:dyDescent="0.2"/>
    <row r="68" ht="11.4" customHeight="1" x14ac:dyDescent="0.2"/>
    <row r="69" ht="11.4" customHeight="1" x14ac:dyDescent="0.2"/>
    <row r="70" ht="11.4" customHeight="1" x14ac:dyDescent="0.2"/>
    <row r="71" ht="11.4" customHeight="1" x14ac:dyDescent="0.2"/>
    <row r="72" ht="11.4" customHeight="1" x14ac:dyDescent="0.2"/>
    <row r="73" ht="11.4" customHeight="1" x14ac:dyDescent="0.2"/>
    <row r="74" ht="11.4" customHeight="1" x14ac:dyDescent="0.2"/>
    <row r="75" ht="11.4" customHeight="1" x14ac:dyDescent="0.2"/>
    <row r="76" ht="11.4" customHeight="1" x14ac:dyDescent="0.2"/>
    <row r="77" ht="11.4" customHeight="1" x14ac:dyDescent="0.2"/>
  </sheetData>
  <sheetProtection algorithmName="SHA-512" hashValue="NUbgli1McCZL9El9JypjL9RlMEt3ng1EkKLVgA9oljAvBxBnNXlh/A6Kd4+5sIiO5LihvE++OegUzZWfEb8FXQ==" saltValue="2Um91uzvJen5974Te4lWQg==" spinCount="100000" sheet="1" objects="1" scenarios="1" sort="0" autoFilter="0" pivotTables="0"/>
  <autoFilter ref="B6:E6"/>
  <mergeCells count="9">
    <mergeCell ref="B4:E4"/>
    <mergeCell ref="B33:E33"/>
    <mergeCell ref="B41:E41"/>
    <mergeCell ref="B27:E27"/>
    <mergeCell ref="B31:E31"/>
    <mergeCell ref="B7:E7"/>
    <mergeCell ref="B12:E12"/>
    <mergeCell ref="B21:E21"/>
    <mergeCell ref="B25:E25"/>
  </mergeCells>
  <hyperlinks>
    <hyperlink ref="E28" r:id="rId1" display="https://www.apa.com.au/about-apa/our-organisation/corporate-governance/business-continuity-emergency-response-and-crisis-management-summary/"/>
  </hyperlinks>
  <pageMargins left="0.23622047244094491" right="0.23622047244094491" top="0.39370078740157483" bottom="0.39370078740157483" header="0.31496062992125984" footer="0.31496062992125984"/>
  <pageSetup paperSize="9" scale="59" fitToHeight="0" orientation="landscape" horizontalDpi="1200" verticalDpi="1200" r:id="rId2"/>
  <rowBreaks count="1" manualBreakCount="1">
    <brk id="22" max="4"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00000"/>
    <pageSetUpPr fitToPage="1"/>
  </sheetPr>
  <dimension ref="B1:M58"/>
  <sheetViews>
    <sheetView showGridLines="0" zoomScaleNormal="100" workbookViewId="0"/>
  </sheetViews>
  <sheetFormatPr defaultColWidth="8.69921875" defaultRowHeight="13.2" x14ac:dyDescent="0.25"/>
  <cols>
    <col min="1" max="1" width="2.19921875" style="15" customWidth="1"/>
    <col min="2" max="2" width="41.69921875" style="16" customWidth="1"/>
    <col min="3" max="3" width="14.69921875" style="16" customWidth="1"/>
    <col min="4" max="4" width="26.09765625" style="16" customWidth="1"/>
    <col min="5" max="6" width="11.69921875" style="16" customWidth="1"/>
    <col min="7" max="7" width="11.69921875" style="3" customWidth="1"/>
    <col min="8" max="11" width="11.69921875" style="17" customWidth="1"/>
    <col min="12" max="12" width="8.69921875" style="17" customWidth="1"/>
    <col min="13" max="13" width="8.69921875" style="16" customWidth="1"/>
    <col min="14" max="14" width="8.69921875" style="15" customWidth="1"/>
    <col min="15" max="16384" width="8.69921875" style="15"/>
  </cols>
  <sheetData>
    <row r="1" spans="2:13" ht="15.6" customHeight="1" x14ac:dyDescent="0.25">
      <c r="B1" s="137"/>
      <c r="C1" s="645"/>
      <c r="D1" s="137"/>
      <c r="E1" s="645"/>
      <c r="F1" s="137"/>
      <c r="G1" s="193"/>
      <c r="H1" s="646"/>
      <c r="I1" s="194"/>
      <c r="J1" s="647"/>
      <c r="K1" s="647"/>
      <c r="L1" s="194"/>
      <c r="M1" s="5"/>
    </row>
    <row r="2" spans="2:13" ht="48" customHeight="1" x14ac:dyDescent="0.25">
      <c r="B2" s="5"/>
      <c r="C2" s="5"/>
      <c r="D2" s="5"/>
      <c r="E2" s="5"/>
      <c r="F2" s="5"/>
      <c r="G2" s="193"/>
      <c r="H2" s="195"/>
      <c r="I2" s="195"/>
      <c r="J2" s="141"/>
      <c r="K2" s="195"/>
      <c r="L2" s="195"/>
      <c r="M2" s="5"/>
    </row>
    <row r="3" spans="2:13" ht="15" customHeight="1" x14ac:dyDescent="0.25">
      <c r="B3" s="5"/>
      <c r="C3" s="5"/>
      <c r="D3" s="5"/>
      <c r="E3" s="645"/>
      <c r="F3" s="5"/>
      <c r="G3" s="5"/>
      <c r="H3" s="196"/>
      <c r="I3" s="196"/>
      <c r="J3" s="196"/>
      <c r="K3" s="196"/>
      <c r="L3" s="196"/>
      <c r="M3" s="5"/>
    </row>
    <row r="4" spans="2:13" ht="24" customHeight="1" x14ac:dyDescent="0.25">
      <c r="B4" s="152" t="s">
        <v>16</v>
      </c>
      <c r="C4" s="197"/>
      <c r="D4" s="197"/>
      <c r="E4" s="197"/>
      <c r="F4" s="198"/>
      <c r="G4" s="197"/>
      <c r="H4" s="195"/>
      <c r="I4" s="195"/>
      <c r="J4" s="647"/>
      <c r="K4" s="647"/>
      <c r="L4" s="194"/>
      <c r="M4" s="5"/>
    </row>
    <row r="5" spans="2:13" s="200" customFormat="1" ht="15" customHeight="1" x14ac:dyDescent="0.25">
      <c r="B5" s="5"/>
      <c r="C5" s="5"/>
      <c r="D5" s="5"/>
      <c r="E5" s="648"/>
      <c r="F5" s="648"/>
      <c r="G5" s="193"/>
      <c r="H5" s="199"/>
      <c r="I5" s="199"/>
      <c r="J5" s="199"/>
      <c r="K5" s="199"/>
      <c r="L5" s="199"/>
      <c r="M5" s="198"/>
    </row>
    <row r="6" spans="2:13" s="202" customFormat="1" ht="15" customHeight="1" thickBot="1" x14ac:dyDescent="0.3">
      <c r="B6" s="201" t="s">
        <v>17</v>
      </c>
      <c r="C6" s="5"/>
      <c r="D6" s="5"/>
      <c r="E6" s="5"/>
      <c r="F6" s="5"/>
      <c r="G6" s="193"/>
      <c r="H6" s="199"/>
      <c r="I6" s="199"/>
      <c r="J6" s="199"/>
      <c r="K6" s="199"/>
      <c r="L6" s="199"/>
      <c r="M6" s="5"/>
    </row>
    <row r="7" spans="2:13" s="200" customFormat="1" ht="15" customHeight="1" x14ac:dyDescent="0.25">
      <c r="B7" s="203" t="s">
        <v>991</v>
      </c>
      <c r="C7" s="203" t="s">
        <v>381</v>
      </c>
      <c r="D7" s="203" t="s">
        <v>448</v>
      </c>
      <c r="E7" s="203" t="s">
        <v>13</v>
      </c>
      <c r="F7" s="204" t="s">
        <v>992</v>
      </c>
      <c r="G7" s="18" t="s">
        <v>993</v>
      </c>
      <c r="H7" s="18" t="s">
        <v>994</v>
      </c>
      <c r="I7" s="18" t="s">
        <v>995</v>
      </c>
      <c r="J7" s="18" t="s">
        <v>996</v>
      </c>
      <c r="K7" s="18" t="s">
        <v>997</v>
      </c>
      <c r="L7" s="198"/>
      <c r="M7" s="648"/>
    </row>
    <row r="8" spans="2:13" s="200" customFormat="1" ht="15" customHeight="1" x14ac:dyDescent="0.25">
      <c r="B8" s="205" t="s">
        <v>18</v>
      </c>
      <c r="C8" s="205"/>
      <c r="D8" s="206"/>
      <c r="E8" s="205"/>
      <c r="F8" s="207"/>
      <c r="G8" s="92"/>
      <c r="H8" s="92"/>
      <c r="I8" s="92"/>
      <c r="J8" s="92"/>
      <c r="K8" s="92"/>
      <c r="L8" s="198"/>
      <c r="M8" s="648"/>
    </row>
    <row r="9" spans="2:13" s="200" customFormat="1" ht="15" customHeight="1" x14ac:dyDescent="0.25">
      <c r="B9" s="208" t="s">
        <v>998</v>
      </c>
      <c r="C9" s="209"/>
      <c r="D9" s="210" t="s">
        <v>907</v>
      </c>
      <c r="E9" s="209" t="s">
        <v>21</v>
      </c>
      <c r="F9" s="211">
        <v>1</v>
      </c>
      <c r="G9" s="20">
        <v>1</v>
      </c>
      <c r="H9" s="21">
        <v>1</v>
      </c>
      <c r="I9" s="20">
        <v>1</v>
      </c>
      <c r="J9" s="20">
        <v>0</v>
      </c>
      <c r="K9" s="22" t="s">
        <v>999</v>
      </c>
      <c r="L9" s="198"/>
      <c r="M9" s="648"/>
    </row>
    <row r="10" spans="2:13" s="200" customFormat="1" ht="15" customHeight="1" x14ac:dyDescent="0.25">
      <c r="B10" s="212" t="s">
        <v>1000</v>
      </c>
      <c r="C10" s="213"/>
      <c r="D10" s="214" t="s">
        <v>907</v>
      </c>
      <c r="E10" s="213" t="s">
        <v>21</v>
      </c>
      <c r="F10" s="215">
        <v>1</v>
      </c>
      <c r="G10" s="23">
        <v>2</v>
      </c>
      <c r="H10" s="24">
        <v>2</v>
      </c>
      <c r="I10" s="23">
        <v>1</v>
      </c>
      <c r="J10" s="23">
        <v>5</v>
      </c>
      <c r="K10" s="25" t="s">
        <v>999</v>
      </c>
      <c r="L10" s="198"/>
      <c r="M10" s="648"/>
    </row>
    <row r="11" spans="2:13" s="200" customFormat="1" ht="15" customHeight="1" thickBot="1" x14ac:dyDescent="0.3">
      <c r="B11" s="216" t="s">
        <v>1001</v>
      </c>
      <c r="C11" s="217"/>
      <c r="D11" s="218" t="s">
        <v>907</v>
      </c>
      <c r="E11" s="217" t="s">
        <v>21</v>
      </c>
      <c r="F11" s="219">
        <v>2</v>
      </c>
      <c r="G11" s="26">
        <v>3</v>
      </c>
      <c r="H11" s="27">
        <v>3</v>
      </c>
      <c r="I11" s="26">
        <v>2</v>
      </c>
      <c r="J11" s="26">
        <v>5</v>
      </c>
      <c r="K11" s="28" t="s">
        <v>999</v>
      </c>
      <c r="L11" s="220"/>
      <c r="M11" s="648"/>
    </row>
    <row r="12" spans="2:13" s="221" customFormat="1" ht="15" customHeight="1" x14ac:dyDescent="0.25">
      <c r="B12" s="205" t="s">
        <v>1002</v>
      </c>
      <c r="C12" s="205"/>
      <c r="D12" s="206"/>
      <c r="E12" s="205"/>
      <c r="F12" s="207"/>
      <c r="G12" s="92"/>
      <c r="H12" s="92"/>
      <c r="I12" s="92"/>
      <c r="J12" s="92"/>
      <c r="K12" s="92"/>
      <c r="L12" s="198"/>
    </row>
    <row r="13" spans="2:13" s="200" customFormat="1" ht="15" customHeight="1" x14ac:dyDescent="0.25">
      <c r="B13" s="222" t="s">
        <v>24</v>
      </c>
      <c r="C13" s="209"/>
      <c r="D13" s="210" t="s">
        <v>1003</v>
      </c>
      <c r="E13" s="209" t="s">
        <v>21</v>
      </c>
      <c r="F13" s="211">
        <v>4</v>
      </c>
      <c r="G13" s="29">
        <v>9</v>
      </c>
      <c r="H13" s="29">
        <v>4</v>
      </c>
      <c r="I13" s="29">
        <v>4</v>
      </c>
      <c r="J13" s="29">
        <v>2</v>
      </c>
      <c r="K13" s="29">
        <v>4</v>
      </c>
      <c r="L13" s="223"/>
      <c r="M13" s="648"/>
    </row>
    <row r="14" spans="2:13" s="200" customFormat="1" ht="15" customHeight="1" x14ac:dyDescent="0.25">
      <c r="B14" s="222" t="s">
        <v>1004</v>
      </c>
      <c r="C14" s="209" t="s">
        <v>1005</v>
      </c>
      <c r="D14" s="210" t="s">
        <v>904</v>
      </c>
      <c r="E14" s="209" t="s">
        <v>21</v>
      </c>
      <c r="F14" s="211">
        <v>0</v>
      </c>
      <c r="G14" s="29">
        <v>2</v>
      </c>
      <c r="H14" s="29">
        <v>0</v>
      </c>
      <c r="I14" s="29">
        <v>0</v>
      </c>
      <c r="J14" s="29">
        <v>0</v>
      </c>
      <c r="K14" s="29">
        <v>0</v>
      </c>
      <c r="L14" s="223"/>
      <c r="M14" s="648"/>
    </row>
    <row r="15" spans="2:13" s="200" customFormat="1" ht="15" customHeight="1" x14ac:dyDescent="0.25">
      <c r="B15" s="222" t="s">
        <v>1006</v>
      </c>
      <c r="C15" s="224"/>
      <c r="D15" s="210" t="s">
        <v>1007</v>
      </c>
      <c r="E15" s="209" t="s">
        <v>21</v>
      </c>
      <c r="F15" s="225" t="s">
        <v>1008</v>
      </c>
      <c r="G15" s="38">
        <v>3</v>
      </c>
      <c r="H15" s="38">
        <v>0</v>
      </c>
      <c r="I15" s="38">
        <v>0</v>
      </c>
      <c r="J15" s="38">
        <v>1</v>
      </c>
      <c r="K15" s="38">
        <v>2</v>
      </c>
      <c r="L15" s="223"/>
      <c r="M15" s="648"/>
    </row>
    <row r="16" spans="2:13" s="200" customFormat="1" ht="15" customHeight="1" x14ac:dyDescent="0.25">
      <c r="B16" s="205" t="s">
        <v>1009</v>
      </c>
      <c r="C16" s="205"/>
      <c r="D16" s="206"/>
      <c r="E16" s="205"/>
      <c r="F16" s="226"/>
      <c r="G16" s="92"/>
      <c r="H16" s="92"/>
      <c r="I16" s="92"/>
      <c r="J16" s="92"/>
      <c r="K16" s="92"/>
      <c r="L16" s="198"/>
      <c r="M16" s="648"/>
    </row>
    <row r="17" spans="2:13" s="200" customFormat="1" ht="15" customHeight="1" x14ac:dyDescent="0.25">
      <c r="B17" s="227" t="s">
        <v>1010</v>
      </c>
      <c r="C17" s="209"/>
      <c r="D17" s="210"/>
      <c r="E17" s="209" t="s">
        <v>21</v>
      </c>
      <c r="F17" s="228">
        <v>0</v>
      </c>
      <c r="G17" s="30">
        <v>0</v>
      </c>
      <c r="H17" s="30">
        <v>0</v>
      </c>
      <c r="I17" s="30">
        <v>0</v>
      </c>
      <c r="J17" s="30">
        <v>0</v>
      </c>
      <c r="K17" s="22">
        <v>0</v>
      </c>
      <c r="L17" s="223"/>
      <c r="M17" s="648"/>
    </row>
    <row r="18" spans="2:13" s="200" customFormat="1" ht="15" customHeight="1" x14ac:dyDescent="0.25">
      <c r="B18" s="205" t="s">
        <v>1011</v>
      </c>
      <c r="C18" s="205"/>
      <c r="D18" s="206"/>
      <c r="E18" s="205"/>
      <c r="F18" s="207"/>
      <c r="G18" s="92"/>
      <c r="H18" s="92"/>
      <c r="I18" s="92"/>
      <c r="J18" s="92"/>
      <c r="K18" s="92"/>
      <c r="L18" s="198"/>
      <c r="M18" s="648"/>
    </row>
    <row r="19" spans="2:13" s="200" customFormat="1" ht="15" customHeight="1" x14ac:dyDescent="0.25">
      <c r="B19" s="222" t="s">
        <v>1012</v>
      </c>
      <c r="C19" s="209" t="s">
        <v>1013</v>
      </c>
      <c r="D19" s="210" t="s">
        <v>896</v>
      </c>
      <c r="E19" s="209" t="s">
        <v>329</v>
      </c>
      <c r="F19" s="211">
        <v>0</v>
      </c>
      <c r="G19" s="30">
        <v>8261</v>
      </c>
      <c r="H19" s="30">
        <v>0</v>
      </c>
      <c r="I19" s="30">
        <v>0</v>
      </c>
      <c r="J19" s="30">
        <v>0</v>
      </c>
      <c r="K19" s="30">
        <v>30000</v>
      </c>
      <c r="L19" s="223"/>
      <c r="M19" s="648"/>
    </row>
    <row r="20" spans="2:13" s="200" customFormat="1" ht="15" customHeight="1" thickBot="1" x14ac:dyDescent="0.3">
      <c r="B20" s="229" t="s">
        <v>1014</v>
      </c>
      <c r="C20" s="230"/>
      <c r="D20" s="231"/>
      <c r="E20" s="230" t="s">
        <v>329</v>
      </c>
      <c r="F20" s="232">
        <v>3600</v>
      </c>
      <c r="G20" s="31">
        <v>0</v>
      </c>
      <c r="H20" s="32">
        <v>0</v>
      </c>
      <c r="I20" s="33">
        <v>3000</v>
      </c>
      <c r="J20" s="32">
        <v>0</v>
      </c>
      <c r="K20" s="32">
        <v>0</v>
      </c>
      <c r="L20" s="198"/>
      <c r="M20" s="648"/>
    </row>
    <row r="21" spans="2:13" ht="7.2" customHeight="1" x14ac:dyDescent="0.25">
      <c r="B21" s="153"/>
      <c r="C21" s="153"/>
      <c r="D21" s="153"/>
      <c r="E21" s="153"/>
      <c r="F21" s="198"/>
      <c r="G21" s="197"/>
      <c r="H21" s="199"/>
      <c r="I21" s="199"/>
      <c r="J21" s="199"/>
      <c r="K21" s="199"/>
      <c r="L21" s="199"/>
      <c r="M21" s="233"/>
    </row>
    <row r="22" spans="2:13" s="235" customFormat="1" ht="15.6" customHeight="1" x14ac:dyDescent="0.25">
      <c r="B22" s="675" t="s">
        <v>1015</v>
      </c>
      <c r="C22" s="675"/>
      <c r="D22" s="675"/>
      <c r="E22" s="675"/>
      <c r="F22" s="675"/>
      <c r="G22" s="675"/>
      <c r="H22" s="675"/>
      <c r="I22" s="675"/>
      <c r="J22" s="675"/>
      <c r="K22" s="675"/>
      <c r="L22" s="234"/>
      <c r="M22" s="5"/>
    </row>
    <row r="23" spans="2:13" ht="15.6" customHeight="1" x14ac:dyDescent="0.25">
      <c r="B23" s="675" t="s">
        <v>1016</v>
      </c>
      <c r="C23" s="675"/>
      <c r="D23" s="675"/>
      <c r="E23" s="675"/>
      <c r="F23" s="675"/>
      <c r="G23" s="675"/>
      <c r="H23" s="675"/>
      <c r="I23" s="675"/>
      <c r="J23" s="675"/>
      <c r="K23" s="675"/>
      <c r="L23" s="236"/>
      <c r="M23" s="223"/>
    </row>
    <row r="24" spans="2:13" s="239" customFormat="1" ht="15.6" customHeight="1" x14ac:dyDescent="0.2">
      <c r="B24" s="673" t="s">
        <v>1017</v>
      </c>
      <c r="C24" s="673"/>
      <c r="D24" s="673"/>
      <c r="E24" s="673"/>
      <c r="F24" s="673"/>
      <c r="G24" s="673"/>
      <c r="H24" s="673"/>
      <c r="I24" s="673"/>
      <c r="J24" s="673"/>
      <c r="K24" s="673"/>
      <c r="L24" s="237"/>
      <c r="M24" s="238"/>
    </row>
    <row r="25" spans="2:13" s="239" customFormat="1" ht="15.6" customHeight="1" x14ac:dyDescent="0.2">
      <c r="B25" s="674" t="s">
        <v>1018</v>
      </c>
      <c r="C25" s="674"/>
      <c r="D25" s="674"/>
      <c r="E25" s="674"/>
      <c r="F25" s="674"/>
      <c r="G25" s="674"/>
      <c r="H25" s="674"/>
      <c r="I25" s="674"/>
      <c r="J25" s="674"/>
      <c r="K25" s="674"/>
      <c r="L25" s="168"/>
      <c r="M25" s="649"/>
    </row>
    <row r="26" spans="2:13" s="239" customFormat="1" ht="11.4" customHeight="1" x14ac:dyDescent="0.25">
      <c r="B26" s="645"/>
      <c r="C26" s="645"/>
      <c r="D26" s="645"/>
      <c r="E26" s="645"/>
      <c r="F26" s="645"/>
      <c r="G26" s="3"/>
      <c r="H26" s="647"/>
      <c r="I26" s="647"/>
      <c r="J26" s="647"/>
      <c r="K26" s="647" t="s">
        <v>1019</v>
      </c>
      <c r="L26" s="647"/>
      <c r="M26" s="238"/>
    </row>
    <row r="27" spans="2:13" s="239" customFormat="1" ht="11.4" customHeight="1" x14ac:dyDescent="0.25">
      <c r="B27" s="645"/>
      <c r="C27" s="645"/>
      <c r="D27" s="645"/>
      <c r="E27" s="645"/>
      <c r="F27" s="645"/>
      <c r="G27" s="3"/>
      <c r="H27" s="647"/>
      <c r="I27" s="647"/>
      <c r="J27" s="647"/>
      <c r="K27" s="647"/>
      <c r="L27" s="647"/>
      <c r="M27" s="649"/>
    </row>
    <row r="28" spans="2:13" s="239" customFormat="1" ht="11.4" customHeight="1" x14ac:dyDescent="0.25">
      <c r="B28" s="645"/>
      <c r="C28" s="645"/>
      <c r="D28" s="645"/>
      <c r="E28" s="645"/>
      <c r="F28" s="645"/>
      <c r="G28" s="3"/>
      <c r="H28" s="647"/>
      <c r="I28" s="647"/>
      <c r="J28" s="647"/>
      <c r="K28" s="647"/>
      <c r="L28" s="647"/>
      <c r="M28" s="649"/>
    </row>
    <row r="29" spans="2:13" s="239" customFormat="1" ht="11.4" customHeight="1" x14ac:dyDescent="0.25">
      <c r="B29" s="645"/>
      <c r="C29" s="645"/>
      <c r="D29" s="645"/>
      <c r="E29" s="645"/>
      <c r="F29" s="645"/>
      <c r="G29" s="3"/>
      <c r="H29" s="647"/>
      <c r="I29" s="647"/>
      <c r="J29" s="647"/>
      <c r="K29" s="647"/>
      <c r="L29" s="647"/>
      <c r="M29" s="649"/>
    </row>
    <row r="30" spans="2:13" s="239" customFormat="1" ht="11.4" customHeight="1" x14ac:dyDescent="0.25">
      <c r="B30" s="645"/>
      <c r="C30" s="645"/>
      <c r="D30" s="645"/>
      <c r="E30" s="645"/>
      <c r="F30" s="645"/>
      <c r="G30" s="3"/>
      <c r="H30" s="647"/>
      <c r="I30" s="647"/>
      <c r="J30" s="647"/>
      <c r="K30" s="647"/>
      <c r="L30" s="647"/>
      <c r="M30" s="240"/>
    </row>
    <row r="31" spans="2:13" s="239" customFormat="1" ht="11.4" customHeight="1" x14ac:dyDescent="0.25">
      <c r="B31" s="645"/>
      <c r="C31" s="645"/>
      <c r="D31" s="645"/>
      <c r="E31" s="645"/>
      <c r="F31" s="645"/>
      <c r="G31" s="3"/>
      <c r="H31" s="647"/>
      <c r="I31" s="647"/>
      <c r="J31" s="647"/>
      <c r="K31" s="647"/>
      <c r="L31" s="647"/>
      <c r="M31" s="649"/>
    </row>
    <row r="32" spans="2:13" s="239" customFormat="1" ht="11.4" customHeight="1" x14ac:dyDescent="0.25">
      <c r="B32" s="645"/>
      <c r="C32" s="645"/>
      <c r="D32" s="645"/>
      <c r="E32" s="645"/>
      <c r="F32" s="645"/>
      <c r="G32" s="3"/>
      <c r="H32" s="647"/>
      <c r="I32" s="647"/>
      <c r="J32" s="647"/>
      <c r="K32" s="647"/>
      <c r="L32" s="647"/>
      <c r="M32" s="645"/>
    </row>
    <row r="33" spans="2:13" ht="11.4" customHeight="1" x14ac:dyDescent="0.25">
      <c r="B33" s="645"/>
      <c r="C33" s="645"/>
      <c r="D33" s="645"/>
      <c r="E33" s="645"/>
      <c r="F33" s="645"/>
      <c r="H33" s="647"/>
      <c r="I33" s="647"/>
      <c r="J33" s="647"/>
      <c r="K33" s="647"/>
      <c r="L33" s="647"/>
      <c r="M33" s="645"/>
    </row>
    <row r="34" spans="2:13" ht="11.4" customHeight="1" x14ac:dyDescent="0.25">
      <c r="B34" s="645"/>
      <c r="C34" s="645"/>
      <c r="D34" s="645"/>
      <c r="E34" s="645"/>
      <c r="F34" s="645"/>
      <c r="H34" s="647"/>
      <c r="I34" s="647"/>
      <c r="J34" s="647"/>
      <c r="K34" s="647"/>
      <c r="L34" s="647"/>
      <c r="M34" s="645"/>
    </row>
    <row r="35" spans="2:13" ht="11.4" customHeight="1" x14ac:dyDescent="0.25">
      <c r="B35" s="645"/>
      <c r="C35" s="645"/>
      <c r="D35" s="645"/>
      <c r="E35" s="645"/>
      <c r="F35" s="645"/>
      <c r="H35" s="647"/>
      <c r="I35" s="647"/>
      <c r="J35" s="647"/>
      <c r="K35" s="647"/>
      <c r="L35" s="647"/>
      <c r="M35" s="645"/>
    </row>
    <row r="36" spans="2:13" ht="11.4" customHeight="1" x14ac:dyDescent="0.25">
      <c r="B36" s="645"/>
      <c r="C36" s="645"/>
      <c r="D36" s="645"/>
      <c r="E36" s="645"/>
      <c r="F36" s="645"/>
      <c r="H36" s="647"/>
      <c r="I36" s="647"/>
      <c r="J36" s="647"/>
      <c r="K36" s="647"/>
      <c r="L36" s="647"/>
      <c r="M36" s="645"/>
    </row>
    <row r="37" spans="2:13" ht="11.4" customHeight="1" x14ac:dyDescent="0.25">
      <c r="B37" s="645"/>
      <c r="C37" s="645"/>
      <c r="D37" s="645"/>
      <c r="E37" s="645"/>
      <c r="F37" s="645"/>
      <c r="H37" s="647"/>
      <c r="I37" s="647"/>
      <c r="J37" s="647"/>
      <c r="K37" s="647"/>
      <c r="L37" s="647"/>
      <c r="M37" s="645"/>
    </row>
    <row r="38" spans="2:13" ht="11.4" customHeight="1" x14ac:dyDescent="0.25">
      <c r="B38" s="645"/>
      <c r="C38" s="645"/>
      <c r="D38" s="645"/>
      <c r="E38" s="645"/>
      <c r="F38" s="645"/>
      <c r="H38" s="647"/>
      <c r="I38" s="647"/>
      <c r="J38" s="647"/>
      <c r="K38" s="647"/>
      <c r="L38" s="647"/>
      <c r="M38" s="645"/>
    </row>
    <row r="39" spans="2:13" ht="11.4" customHeight="1" x14ac:dyDescent="0.25">
      <c r="B39" s="645"/>
      <c r="C39" s="645"/>
      <c r="D39" s="645"/>
      <c r="E39" s="645"/>
      <c r="F39" s="645"/>
      <c r="H39" s="647"/>
      <c r="I39" s="647"/>
      <c r="J39" s="647"/>
      <c r="K39" s="647"/>
      <c r="L39" s="647"/>
      <c r="M39" s="645"/>
    </row>
    <row r="40" spans="2:13" ht="11.4" customHeight="1" x14ac:dyDescent="0.25">
      <c r="B40" s="645"/>
      <c r="C40" s="645"/>
      <c r="D40" s="645"/>
      <c r="E40" s="645"/>
      <c r="F40" s="645"/>
      <c r="H40" s="647"/>
      <c r="I40" s="647"/>
      <c r="J40" s="647"/>
      <c r="K40" s="647"/>
      <c r="L40" s="647"/>
      <c r="M40" s="645"/>
    </row>
    <row r="41" spans="2:13" ht="13.2" customHeight="1" x14ac:dyDescent="0.25">
      <c r="B41" s="645"/>
      <c r="C41" s="645"/>
      <c r="D41" s="645"/>
      <c r="E41" s="645"/>
      <c r="F41" s="645"/>
      <c r="H41" s="647"/>
      <c r="I41" s="647"/>
      <c r="J41" s="647"/>
      <c r="K41" s="647"/>
      <c r="L41" s="647"/>
      <c r="M41" s="645"/>
    </row>
    <row r="42" spans="2:13" ht="13.2" customHeight="1" x14ac:dyDescent="0.25">
      <c r="B42" s="645"/>
      <c r="C42" s="645"/>
      <c r="D42" s="645"/>
      <c r="E42" s="645"/>
      <c r="F42" s="645"/>
      <c r="H42" s="647"/>
      <c r="I42" s="647"/>
      <c r="J42" s="647"/>
      <c r="K42" s="647"/>
      <c r="L42" s="647"/>
      <c r="M42" s="645"/>
    </row>
    <row r="43" spans="2:13" ht="13.2" customHeight="1" x14ac:dyDescent="0.25">
      <c r="B43" s="645"/>
      <c r="C43" s="645"/>
      <c r="D43" s="645"/>
      <c r="E43" s="645"/>
      <c r="F43" s="645"/>
      <c r="H43" s="650"/>
      <c r="I43" s="650"/>
      <c r="J43" s="650"/>
      <c r="K43" s="650"/>
      <c r="L43" s="650"/>
      <c r="M43" s="645"/>
    </row>
    <row r="52" spans="2:5" x14ac:dyDescent="0.25">
      <c r="B52" s="2"/>
      <c r="C52" s="2"/>
      <c r="D52" s="2"/>
      <c r="E52" s="2"/>
    </row>
    <row r="54" spans="2:5" x14ac:dyDescent="0.25">
      <c r="B54" s="2"/>
      <c r="C54" s="2"/>
      <c r="D54" s="2"/>
      <c r="E54" s="2"/>
    </row>
    <row r="58" spans="2:5" x14ac:dyDescent="0.25">
      <c r="B58" s="2"/>
      <c r="C58" s="2"/>
      <c r="D58" s="2"/>
      <c r="E58" s="2"/>
    </row>
  </sheetData>
  <sheetProtection algorithmName="SHA-512" hashValue="IpQqzg+if9RxDdLMHZ/cQ5Ln5y3bCigXvHOua/2TBzYiWNi450sBeb6QhnFh18P7/IpAiZhW6xFtnIby2QxqBg==" saltValue="DvpSxHc34UxwBd3gkoXFCg==" spinCount="100000" sheet="1" objects="1" scenarios="1" sort="0" autoFilter="0" pivotTables="0"/>
  <mergeCells count="4">
    <mergeCell ref="B24:K24"/>
    <mergeCell ref="B25:K25"/>
    <mergeCell ref="B22:K22"/>
    <mergeCell ref="B23:K23"/>
  </mergeCells>
  <pageMargins left="0.23622047244094491" right="0.23622047244094491" top="0.39370078740157483" bottom="0.39370078740157483" header="0.31496062992125984" footer="0.31496062992125984"/>
  <pageSetup paperSize="9" scale="78" orientation="landscape" r:id="rId1"/>
  <headerFooter>
    <oddFooter>&amp;RAPA FY22 Sustainability Data Book   &amp;P</oddFooter>
  </headerFooter>
  <ignoredErrors>
    <ignoredError sqref="F15"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00000"/>
    <pageSetUpPr fitToPage="1"/>
  </sheetPr>
  <dimension ref="A1:K64"/>
  <sheetViews>
    <sheetView showGridLines="0" zoomScaleNormal="100" workbookViewId="0"/>
  </sheetViews>
  <sheetFormatPr defaultColWidth="9" defaultRowHeight="13.2" x14ac:dyDescent="0.25"/>
  <cols>
    <col min="1" max="1" width="2.19921875" style="7" customWidth="1"/>
    <col min="2" max="2" width="63" style="7" customWidth="1"/>
    <col min="3" max="6" width="11.69921875" style="7" customWidth="1"/>
    <col min="7" max="11" width="11.69921875" style="293" customWidth="1"/>
    <col min="12" max="19" width="8.8984375" style="7" customWidth="1"/>
    <col min="20" max="16384" width="9" style="7"/>
  </cols>
  <sheetData>
    <row r="1" spans="1:11" s="200" customFormat="1" ht="15.6" customHeight="1" x14ac:dyDescent="0.25">
      <c r="A1" s="648"/>
      <c r="B1" s="198"/>
      <c r="C1" s="198"/>
      <c r="D1" s="198"/>
      <c r="E1" s="198"/>
      <c r="F1" s="197"/>
      <c r="G1" s="241"/>
      <c r="H1" s="242"/>
      <c r="I1" s="242"/>
      <c r="J1" s="242"/>
      <c r="K1" s="242"/>
    </row>
    <row r="2" spans="1:11" s="12" customFormat="1" ht="48" customHeight="1" x14ac:dyDescent="0.25">
      <c r="A2" s="648"/>
      <c r="B2" s="198"/>
      <c r="G2" s="243"/>
      <c r="H2" s="243"/>
      <c r="I2" s="243"/>
      <c r="J2" s="141"/>
      <c r="K2" s="243"/>
    </row>
    <row r="3" spans="1:11" s="12" customFormat="1" ht="15.6" customHeight="1" x14ac:dyDescent="0.25">
      <c r="A3" s="648"/>
      <c r="B3" s="198"/>
      <c r="G3" s="243"/>
      <c r="H3" s="243"/>
      <c r="I3" s="243"/>
      <c r="J3" s="243"/>
      <c r="K3" s="243"/>
    </row>
    <row r="4" spans="1:11" s="12" customFormat="1" ht="22.95" customHeight="1" x14ac:dyDescent="0.25">
      <c r="A4" s="648"/>
      <c r="B4" s="152" t="s">
        <v>37</v>
      </c>
      <c r="G4" s="243"/>
      <c r="H4" s="243"/>
      <c r="I4" s="243"/>
      <c r="J4" s="243"/>
      <c r="K4" s="243"/>
    </row>
    <row r="5" spans="1:11" s="12" customFormat="1" ht="15.6" customHeight="1" x14ac:dyDescent="0.25">
      <c r="A5" s="648"/>
      <c r="B5" s="244"/>
      <c r="G5" s="243"/>
      <c r="H5" s="243"/>
      <c r="I5" s="243"/>
      <c r="J5" s="243"/>
      <c r="K5" s="243"/>
    </row>
    <row r="6" spans="1:11" s="12" customFormat="1" ht="15.6" customHeight="1" thickBot="1" x14ac:dyDescent="0.35">
      <c r="A6" s="648"/>
      <c r="B6" s="245" t="s">
        <v>1020</v>
      </c>
      <c r="G6" s="243"/>
      <c r="H6" s="243"/>
      <c r="I6" s="243"/>
      <c r="J6" s="243"/>
      <c r="K6" s="243"/>
    </row>
    <row r="7" spans="1:11" s="12" customFormat="1" ht="15.6" customHeight="1" x14ac:dyDescent="0.25">
      <c r="B7" s="246" t="s">
        <v>991</v>
      </c>
      <c r="C7" s="247" t="s">
        <v>381</v>
      </c>
      <c r="D7" s="247" t="s">
        <v>448</v>
      </c>
      <c r="E7" s="247" t="s">
        <v>13</v>
      </c>
      <c r="F7" s="248" t="s">
        <v>992</v>
      </c>
      <c r="G7" s="248" t="s">
        <v>993</v>
      </c>
      <c r="H7" s="34" t="s">
        <v>994</v>
      </c>
      <c r="I7" s="34" t="s">
        <v>995</v>
      </c>
      <c r="J7" s="34" t="s">
        <v>996</v>
      </c>
      <c r="K7" s="34" t="s">
        <v>997</v>
      </c>
    </row>
    <row r="8" spans="1:11" s="249" customFormat="1" ht="15.6" customHeight="1" x14ac:dyDescent="0.25">
      <c r="B8" s="250" t="s">
        <v>39</v>
      </c>
      <c r="C8" s="251" t="s">
        <v>1021</v>
      </c>
      <c r="D8" s="251"/>
      <c r="E8" s="252" t="s">
        <v>42</v>
      </c>
      <c r="F8" s="253">
        <v>2705</v>
      </c>
      <c r="G8" s="254">
        <v>2620</v>
      </c>
      <c r="H8" s="254">
        <v>2559.944</v>
      </c>
      <c r="I8" s="254">
        <v>2428.9490000000001</v>
      </c>
      <c r="J8" s="254">
        <v>2364.7979999999998</v>
      </c>
      <c r="K8" s="254">
        <v>2304.627</v>
      </c>
    </row>
    <row r="9" spans="1:11" s="249" customFormat="1" ht="15.6" customHeight="1" x14ac:dyDescent="0.25">
      <c r="B9" s="255" t="s">
        <v>1022</v>
      </c>
      <c r="C9" s="256" t="s">
        <v>1021</v>
      </c>
      <c r="D9" s="256"/>
      <c r="E9" s="252" t="s">
        <v>42</v>
      </c>
      <c r="F9" s="253">
        <v>3322</v>
      </c>
      <c r="G9" s="257">
        <v>3352</v>
      </c>
      <c r="H9" s="257">
        <v>3188</v>
      </c>
      <c r="I9" s="257">
        <v>2973</v>
      </c>
      <c r="J9" s="257">
        <v>2812</v>
      </c>
      <c r="K9" s="257">
        <v>2645</v>
      </c>
    </row>
    <row r="10" spans="1:11" s="258" customFormat="1" ht="15.6" customHeight="1" x14ac:dyDescent="0.25">
      <c r="B10" s="259" t="s">
        <v>1023</v>
      </c>
      <c r="C10" s="209" t="s">
        <v>1021</v>
      </c>
      <c r="D10" s="209"/>
      <c r="E10" s="260" t="s">
        <v>42</v>
      </c>
      <c r="F10" s="261">
        <v>1354</v>
      </c>
      <c r="G10" s="262">
        <v>1375</v>
      </c>
      <c r="H10" s="262">
        <v>1308</v>
      </c>
      <c r="I10" s="262">
        <v>1218</v>
      </c>
      <c r="J10" s="262">
        <v>1161</v>
      </c>
      <c r="K10" s="262">
        <v>1083</v>
      </c>
    </row>
    <row r="11" spans="1:11" s="263" customFormat="1" ht="15.6" customHeight="1" x14ac:dyDescent="0.25">
      <c r="B11" s="259" t="s">
        <v>1024</v>
      </c>
      <c r="C11" s="209" t="s">
        <v>1021</v>
      </c>
      <c r="D11" s="209"/>
      <c r="E11" s="260" t="s">
        <v>42</v>
      </c>
      <c r="F11" s="264">
        <v>351</v>
      </c>
      <c r="G11" s="265">
        <v>324</v>
      </c>
      <c r="H11" s="262">
        <v>311</v>
      </c>
      <c r="I11" s="262">
        <v>284</v>
      </c>
      <c r="J11" s="262">
        <v>254</v>
      </c>
      <c r="K11" s="262">
        <v>251</v>
      </c>
    </row>
    <row r="12" spans="1:11" s="263" customFormat="1" ht="15.6" customHeight="1" x14ac:dyDescent="0.25">
      <c r="B12" s="259" t="s">
        <v>1025</v>
      </c>
      <c r="C12" s="209" t="s">
        <v>1021</v>
      </c>
      <c r="D12" s="209"/>
      <c r="E12" s="260" t="s">
        <v>42</v>
      </c>
      <c r="F12" s="264">
        <v>742</v>
      </c>
      <c r="G12" s="265">
        <v>742</v>
      </c>
      <c r="H12" s="262">
        <v>718</v>
      </c>
      <c r="I12" s="262">
        <v>707</v>
      </c>
      <c r="J12" s="262">
        <v>724</v>
      </c>
      <c r="K12" s="262">
        <v>630</v>
      </c>
    </row>
    <row r="13" spans="1:11" s="263" customFormat="1" ht="15.6" customHeight="1" x14ac:dyDescent="0.25">
      <c r="B13" s="266" t="s">
        <v>1026</v>
      </c>
      <c r="C13" s="209" t="s">
        <v>1021</v>
      </c>
      <c r="D13" s="209"/>
      <c r="E13" s="260" t="s">
        <v>42</v>
      </c>
      <c r="F13" s="264">
        <v>614</v>
      </c>
      <c r="G13" s="265">
        <v>602</v>
      </c>
      <c r="H13" s="262">
        <v>572</v>
      </c>
      <c r="I13" s="262">
        <v>537</v>
      </c>
      <c r="J13" s="262">
        <v>490</v>
      </c>
      <c r="K13" s="262">
        <v>479</v>
      </c>
    </row>
    <row r="14" spans="1:11" s="263" customFormat="1" ht="15.6" customHeight="1" x14ac:dyDescent="0.25">
      <c r="B14" s="266" t="s">
        <v>1027</v>
      </c>
      <c r="C14" s="209" t="s">
        <v>1021</v>
      </c>
      <c r="D14" s="209"/>
      <c r="E14" s="260" t="s">
        <v>42</v>
      </c>
      <c r="F14" s="264">
        <v>45</v>
      </c>
      <c r="G14" s="265">
        <v>27</v>
      </c>
      <c r="H14" s="265">
        <v>18</v>
      </c>
      <c r="I14" s="265">
        <v>22</v>
      </c>
      <c r="J14" s="265">
        <v>22</v>
      </c>
      <c r="K14" s="265">
        <v>22</v>
      </c>
    </row>
    <row r="15" spans="1:11" s="263" customFormat="1" ht="15.6" customHeight="1" x14ac:dyDescent="0.25">
      <c r="B15" s="267" t="s">
        <v>1028</v>
      </c>
      <c r="C15" s="268" t="s">
        <v>1021</v>
      </c>
      <c r="D15" s="268"/>
      <c r="E15" s="269" t="s">
        <v>42</v>
      </c>
      <c r="F15" s="270">
        <v>216</v>
      </c>
      <c r="G15" s="271">
        <v>282</v>
      </c>
      <c r="H15" s="272">
        <v>261</v>
      </c>
      <c r="I15" s="272">
        <v>205</v>
      </c>
      <c r="J15" s="272">
        <v>161</v>
      </c>
      <c r="K15" s="272">
        <v>180</v>
      </c>
    </row>
    <row r="16" spans="1:11" s="249" customFormat="1" ht="15.6" customHeight="1" thickBot="1" x14ac:dyDescent="0.3">
      <c r="B16" s="273" t="s">
        <v>1029</v>
      </c>
      <c r="C16" s="217" t="s">
        <v>1021</v>
      </c>
      <c r="D16" s="217"/>
      <c r="E16" s="274" t="s">
        <v>42</v>
      </c>
      <c r="F16" s="275">
        <v>6027</v>
      </c>
      <c r="G16" s="276">
        <v>5972</v>
      </c>
      <c r="H16" s="276">
        <v>5747.9439999999995</v>
      </c>
      <c r="I16" s="276">
        <v>5401.9490000000005</v>
      </c>
      <c r="J16" s="276">
        <v>5176.7979999999998</v>
      </c>
      <c r="K16" s="276">
        <v>4949.6270000000004</v>
      </c>
    </row>
    <row r="17" spans="2:11" s="12" customFormat="1" ht="7.2" customHeight="1" x14ac:dyDescent="0.2">
      <c r="B17" s="676"/>
      <c r="C17" s="676"/>
      <c r="D17" s="676"/>
      <c r="E17" s="676"/>
      <c r="F17" s="676"/>
      <c r="G17" s="676"/>
      <c r="H17" s="676"/>
      <c r="I17" s="676"/>
      <c r="J17" s="676"/>
      <c r="K17" s="676"/>
    </row>
    <row r="18" spans="2:11" s="12" customFormat="1" ht="15.6" customHeight="1" x14ac:dyDescent="0.2">
      <c r="B18" s="643" t="s">
        <v>1030</v>
      </c>
      <c r="C18" s="277"/>
      <c r="D18" s="277"/>
      <c r="E18" s="277"/>
      <c r="F18" s="277"/>
      <c r="G18" s="277"/>
      <c r="H18" s="277"/>
      <c r="I18" s="277"/>
      <c r="J18" s="277"/>
      <c r="K18" s="277"/>
    </row>
    <row r="19" spans="2:11" s="12" customFormat="1" ht="15.6" customHeight="1" x14ac:dyDescent="0.2">
      <c r="B19" s="277"/>
      <c r="C19" s="277"/>
      <c r="D19" s="277"/>
      <c r="E19" s="277"/>
      <c r="F19" s="277"/>
      <c r="G19" s="277"/>
      <c r="H19" s="277"/>
      <c r="I19" s="277"/>
      <c r="J19" s="277"/>
      <c r="K19" s="277"/>
    </row>
    <row r="20" spans="2:11" s="12" customFormat="1" ht="15.6" customHeight="1" thickBot="1" x14ac:dyDescent="0.3">
      <c r="B20" s="278" t="s">
        <v>1031</v>
      </c>
      <c r="C20" s="198"/>
      <c r="D20" s="198"/>
      <c r="G20" s="243"/>
      <c r="H20" s="279"/>
      <c r="I20" s="280"/>
      <c r="J20" s="280"/>
      <c r="K20" s="243"/>
    </row>
    <row r="21" spans="2:11" s="12" customFormat="1" ht="15.6" customHeight="1" x14ac:dyDescent="0.25">
      <c r="B21" s="281" t="s">
        <v>991</v>
      </c>
      <c r="C21" s="282" t="s">
        <v>381</v>
      </c>
      <c r="D21" s="282" t="s">
        <v>448</v>
      </c>
      <c r="E21" s="282" t="s">
        <v>13</v>
      </c>
      <c r="F21" s="283" t="s">
        <v>992</v>
      </c>
      <c r="G21" s="283" t="s">
        <v>993</v>
      </c>
      <c r="H21" s="35" t="s">
        <v>994</v>
      </c>
      <c r="I21" s="35" t="s">
        <v>995</v>
      </c>
      <c r="J21" s="35" t="s">
        <v>996</v>
      </c>
      <c r="K21" s="35" t="s">
        <v>997</v>
      </c>
    </row>
    <row r="22" spans="2:11" s="12" customFormat="1" ht="15.6" customHeight="1" x14ac:dyDescent="0.25">
      <c r="B22" s="284" t="s">
        <v>1032</v>
      </c>
      <c r="C22" s="209" t="s">
        <v>1033</v>
      </c>
      <c r="D22" s="209"/>
      <c r="E22" s="209" t="s">
        <v>329</v>
      </c>
      <c r="F22" s="285">
        <v>24219</v>
      </c>
      <c r="G22" s="36">
        <v>39455</v>
      </c>
      <c r="H22" s="21">
        <v>17306</v>
      </c>
      <c r="I22" s="21">
        <v>17697</v>
      </c>
      <c r="J22" s="21">
        <v>6462</v>
      </c>
      <c r="K22" s="21">
        <v>3360</v>
      </c>
    </row>
    <row r="23" spans="2:11" s="12" customFormat="1" ht="15.6" customHeight="1" x14ac:dyDescent="0.25">
      <c r="B23" s="284" t="s">
        <v>1034</v>
      </c>
      <c r="C23" s="209" t="s">
        <v>1033</v>
      </c>
      <c r="D23" s="209"/>
      <c r="E23" s="209" t="s">
        <v>329</v>
      </c>
      <c r="F23" s="285">
        <v>156972</v>
      </c>
      <c r="G23" s="36">
        <v>10870.48</v>
      </c>
      <c r="H23" s="21">
        <v>0</v>
      </c>
      <c r="I23" s="21">
        <v>2500</v>
      </c>
      <c r="J23" s="21">
        <v>2500</v>
      </c>
      <c r="K23" s="21">
        <v>2500</v>
      </c>
    </row>
    <row r="24" spans="2:11" s="12" customFormat="1" ht="15.6" customHeight="1" x14ac:dyDescent="0.25">
      <c r="B24" s="286" t="s">
        <v>1035</v>
      </c>
      <c r="C24" s="209" t="s">
        <v>1033</v>
      </c>
      <c r="D24" s="209"/>
      <c r="E24" s="209" t="s">
        <v>329</v>
      </c>
      <c r="F24" s="285">
        <v>4281124</v>
      </c>
      <c r="G24" s="36">
        <v>4392687.53</v>
      </c>
      <c r="H24" s="21">
        <v>435309.88</v>
      </c>
      <c r="I24" s="21">
        <v>1334535.51</v>
      </c>
      <c r="J24" s="21">
        <v>4571305.59</v>
      </c>
      <c r="K24" s="21">
        <v>2147510</v>
      </c>
    </row>
    <row r="25" spans="2:11" s="12" customFormat="1" ht="15.6" customHeight="1" x14ac:dyDescent="0.25">
      <c r="B25" s="287" t="s">
        <v>1036</v>
      </c>
      <c r="C25" s="213" t="s">
        <v>1033</v>
      </c>
      <c r="D25" s="213"/>
      <c r="E25" s="213" t="s">
        <v>329</v>
      </c>
      <c r="F25" s="288">
        <v>0</v>
      </c>
      <c r="G25" s="37">
        <v>320000</v>
      </c>
      <c r="H25" s="24">
        <v>228799.99999999997</v>
      </c>
      <c r="I25" s="24">
        <v>0</v>
      </c>
      <c r="J25" s="24">
        <v>24200000</v>
      </c>
      <c r="K25" s="24">
        <v>1300000</v>
      </c>
    </row>
    <row r="26" spans="2:11" s="12" customFormat="1" ht="15.6" customHeight="1" thickBot="1" x14ac:dyDescent="0.3">
      <c r="B26" s="216" t="s">
        <v>1037</v>
      </c>
      <c r="C26" s="217" t="s">
        <v>1033</v>
      </c>
      <c r="D26" s="217"/>
      <c r="E26" s="217" t="s">
        <v>329</v>
      </c>
      <c r="F26" s="289">
        <v>4462315</v>
      </c>
      <c r="G26" s="28">
        <v>4763013.0100000007</v>
      </c>
      <c r="H26" s="28">
        <v>681415.88</v>
      </c>
      <c r="I26" s="28">
        <v>1354732.51</v>
      </c>
      <c r="J26" s="28">
        <v>28780267.59</v>
      </c>
      <c r="K26" s="28">
        <v>3453370</v>
      </c>
    </row>
    <row r="27" spans="2:11" s="12" customFormat="1" ht="15.6" customHeight="1" x14ac:dyDescent="0.25">
      <c r="B27" s="167"/>
      <c r="C27" s="244"/>
      <c r="D27" s="198"/>
      <c r="G27" s="243"/>
      <c r="H27" s="279"/>
      <c r="I27" s="280"/>
      <c r="J27" s="280"/>
      <c r="K27" s="243"/>
    </row>
    <row r="28" spans="2:11" s="12" customFormat="1" ht="15.6" customHeight="1" thickBot="1" x14ac:dyDescent="0.3">
      <c r="B28" s="278" t="s">
        <v>1038</v>
      </c>
      <c r="C28" s="244"/>
      <c r="D28" s="198"/>
      <c r="G28" s="243"/>
      <c r="H28" s="279"/>
      <c r="I28" s="280"/>
      <c r="J28" s="280"/>
      <c r="K28" s="243"/>
    </row>
    <row r="29" spans="2:11" s="12" customFormat="1" ht="15.6" customHeight="1" x14ac:dyDescent="0.25">
      <c r="B29" s="281" t="s">
        <v>991</v>
      </c>
      <c r="C29" s="282" t="s">
        <v>381</v>
      </c>
      <c r="D29" s="282" t="s">
        <v>448</v>
      </c>
      <c r="E29" s="282" t="s">
        <v>13</v>
      </c>
      <c r="F29" s="283" t="s">
        <v>992</v>
      </c>
      <c r="G29" s="283" t="s">
        <v>993</v>
      </c>
      <c r="H29" s="243"/>
      <c r="I29" s="290"/>
      <c r="J29" s="290"/>
      <c r="K29" s="290"/>
    </row>
    <row r="30" spans="2:11" s="12" customFormat="1" ht="15.6" customHeight="1" thickBot="1" x14ac:dyDescent="0.3">
      <c r="B30" s="229" t="s">
        <v>58</v>
      </c>
      <c r="C30" s="230" t="s">
        <v>1033</v>
      </c>
      <c r="D30" s="230"/>
      <c r="E30" s="230" t="s">
        <v>73</v>
      </c>
      <c r="F30" s="291">
        <v>0</v>
      </c>
      <c r="G30" s="292">
        <v>0</v>
      </c>
      <c r="H30" s="243"/>
      <c r="I30" s="243"/>
      <c r="J30" s="243"/>
      <c r="K30" s="243"/>
    </row>
    <row r="31" spans="2:11" s="12" customFormat="1" ht="15.6" customHeight="1" x14ac:dyDescent="0.25">
      <c r="B31" s="677"/>
      <c r="C31" s="677"/>
      <c r="D31" s="677"/>
      <c r="E31" s="677"/>
      <c r="F31" s="677"/>
      <c r="G31" s="677"/>
      <c r="H31" s="677"/>
      <c r="I31" s="677"/>
      <c r="J31" s="677"/>
      <c r="K31" s="677"/>
    </row>
    <row r="32" spans="2:11" s="12" customFormat="1" ht="15.6" customHeight="1" x14ac:dyDescent="0.25">
      <c r="G32" s="243"/>
      <c r="H32" s="243"/>
      <c r="I32" s="243"/>
      <c r="J32" s="243"/>
      <c r="K32" s="243"/>
    </row>
    <row r="33" spans="6:6" ht="15.6" customHeight="1" x14ac:dyDescent="0.25"/>
    <row r="34" spans="6:6" ht="11.4" customHeight="1" x14ac:dyDescent="0.25"/>
    <row r="35" spans="6:6" ht="11.4" customHeight="1" x14ac:dyDescent="0.25"/>
    <row r="36" spans="6:6" ht="11.4" customHeight="1" x14ac:dyDescent="0.25">
      <c r="F36" s="294"/>
    </row>
    <row r="37" spans="6:6" ht="11.4" customHeight="1" x14ac:dyDescent="0.25"/>
    <row r="38" spans="6:6" ht="11.4" customHeight="1" x14ac:dyDescent="0.25"/>
    <row r="39" spans="6:6" ht="11.4" customHeight="1" x14ac:dyDescent="0.25"/>
    <row r="40" spans="6:6" ht="11.4" customHeight="1" x14ac:dyDescent="0.25"/>
    <row r="41" spans="6:6" ht="11.4" customHeight="1" x14ac:dyDescent="0.25"/>
    <row r="42" spans="6:6" ht="11.4" customHeight="1" x14ac:dyDescent="0.25"/>
    <row r="43" spans="6:6" ht="11.4" customHeight="1" x14ac:dyDescent="0.25"/>
    <row r="44" spans="6:6" ht="11.4" customHeight="1" x14ac:dyDescent="0.25"/>
    <row r="45" spans="6:6" ht="11.4" customHeight="1" x14ac:dyDescent="0.25"/>
    <row r="46" spans="6:6" ht="11.4" customHeight="1" x14ac:dyDescent="0.25"/>
    <row r="47" spans="6:6" ht="11.4" customHeight="1" x14ac:dyDescent="0.25"/>
    <row r="48" spans="6:6" ht="11.4" customHeight="1" x14ac:dyDescent="0.25"/>
    <row r="49" spans="6:6" ht="11.4" customHeight="1" x14ac:dyDescent="0.25"/>
    <row r="50" spans="6:6" ht="11.4" customHeight="1" x14ac:dyDescent="0.25"/>
    <row r="51" spans="6:6" ht="11.4" customHeight="1" x14ac:dyDescent="0.25"/>
    <row r="52" spans="6:6" ht="11.4" customHeight="1" x14ac:dyDescent="0.25"/>
    <row r="53" spans="6:6" ht="11.4" customHeight="1" x14ac:dyDescent="0.25"/>
    <row r="54" spans="6:6" ht="11.4" customHeight="1" x14ac:dyDescent="0.25"/>
    <row r="55" spans="6:6" ht="11.4" customHeight="1" x14ac:dyDescent="0.25"/>
    <row r="56" spans="6:6" ht="10.95" customHeight="1" x14ac:dyDescent="0.25"/>
    <row r="63" spans="6:6" x14ac:dyDescent="0.25">
      <c r="F63" s="197"/>
    </row>
    <row r="64" spans="6:6" x14ac:dyDescent="0.25">
      <c r="F64" s="642"/>
    </row>
  </sheetData>
  <sheetProtection algorithmName="SHA-512" hashValue="Gl7iTCziB1w6hfmAVPOrbvNDhM9zF1o7juk7dZdn4kapQ79yYbaPJATZnlLLg4v4t4y9igZGo8fk9bEuwAp1+g==" saltValue="i+v/ucfCrwDEjxbxdS62Dg==" spinCount="100000" sheet="1" objects="1" scenarios="1" sort="0" autoFilter="0" pivotTables="0"/>
  <mergeCells count="2">
    <mergeCell ref="B17:K17"/>
    <mergeCell ref="B31:K31"/>
  </mergeCells>
  <pageMargins left="0.23622047244094491" right="0.23622047244094491" top="0.39370078740157483" bottom="0.39370078740157483" header="0.31496062992125984" footer="0.31496062992125984"/>
  <pageSetup paperSize="9" scale="6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4c20421-bd4f-4063-8fc8-301ad54d3744">
      <UserInfo>
        <DisplayName>Ghanaeenejad, Reza</DisplayName>
        <AccountId>36</AccountId>
        <AccountType/>
      </UserInfo>
      <UserInfo>
        <DisplayName>Leung, Keith</DisplayName>
        <AccountId>64</AccountId>
        <AccountType/>
      </UserInfo>
      <UserInfo>
        <DisplayName>Pratt, Ben</DisplayName>
        <AccountId>73</AccountId>
        <AccountType/>
      </UserInfo>
      <UserInfo>
        <DisplayName>Dure-Wilcock, Melissa</DisplayName>
        <AccountId>515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047E26694A7840A9A30DCCB5F022CE" ma:contentTypeVersion="14" ma:contentTypeDescription="Create a new document." ma:contentTypeScope="" ma:versionID="05a57caedbc7fa44073175f224a8fe1f">
  <xsd:schema xmlns:xsd="http://www.w3.org/2001/XMLSchema" xmlns:xs="http://www.w3.org/2001/XMLSchema" xmlns:p="http://schemas.microsoft.com/office/2006/metadata/properties" xmlns:ns3="7e2321af-c13e-48e6-ab30-e3a1e60dc105" xmlns:ns4="14c20421-bd4f-4063-8fc8-301ad54d3744" targetNamespace="http://schemas.microsoft.com/office/2006/metadata/properties" ma:root="true" ma:fieldsID="f98cf367789c0192481d27f65ca46890" ns3:_="" ns4:_="">
    <xsd:import namespace="7e2321af-c13e-48e6-ab30-e3a1e60dc105"/>
    <xsd:import namespace="14c20421-bd4f-4063-8fc8-301ad54d374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2321af-c13e-48e6-ab30-e3a1e60dc1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20421-bd4f-4063-8fc8-301ad54d374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18E136-3CEA-4D84-A3D4-8F45B890CF95}">
  <ds:schemaRefs>
    <ds:schemaRef ds:uri="http://schemas.microsoft.com/office/2006/metadata/properties"/>
    <ds:schemaRef ds:uri="http://schemas.microsoft.com/office/2006/documentManagement/types"/>
    <ds:schemaRef ds:uri="http://purl.org/dc/terms/"/>
    <ds:schemaRef ds:uri="7e2321af-c13e-48e6-ab30-e3a1e60dc105"/>
    <ds:schemaRef ds:uri="http://purl.org/dc/dcmitype/"/>
    <ds:schemaRef ds:uri="http://schemas.microsoft.com/office/infopath/2007/PartnerControls"/>
    <ds:schemaRef ds:uri="http://purl.org/dc/elements/1.1/"/>
    <ds:schemaRef ds:uri="http://schemas.openxmlformats.org/package/2006/metadata/core-properties"/>
    <ds:schemaRef ds:uri="14c20421-bd4f-4063-8fc8-301ad54d3744"/>
    <ds:schemaRef ds:uri="http://www.w3.org/XML/1998/namespace"/>
  </ds:schemaRefs>
</ds:datastoreItem>
</file>

<file path=customXml/itemProps2.xml><?xml version="1.0" encoding="utf-8"?>
<ds:datastoreItem xmlns:ds="http://schemas.openxmlformats.org/officeDocument/2006/customXml" ds:itemID="{DBB7A2BE-4B23-461F-AF37-83A864FDBC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2321af-c13e-48e6-ab30-e3a1e60dc105"/>
    <ds:schemaRef ds:uri="14c20421-bd4f-4063-8fc8-301ad54d37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988AE3-008F-43F0-9EBD-C73A5B8D1B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Important notice</vt:lpstr>
      <vt:lpstr>Data Book Index</vt:lpstr>
      <vt:lpstr>Basis of Preparation</vt:lpstr>
      <vt:lpstr>Materiality</vt:lpstr>
      <vt:lpstr>Glossary</vt:lpstr>
      <vt:lpstr>GRI</vt:lpstr>
      <vt:lpstr>SASB</vt:lpstr>
      <vt:lpstr>1. Governance</vt:lpstr>
      <vt:lpstr>2. Economic</vt:lpstr>
      <vt:lpstr>3. Infrastructure</vt:lpstr>
      <vt:lpstr>4. GHG Emissions</vt:lpstr>
      <vt:lpstr>5. Energy</vt:lpstr>
      <vt:lpstr>6. Air Emissions</vt:lpstr>
      <vt:lpstr>7. Community &amp; Social Perf</vt:lpstr>
      <vt:lpstr>8. People &amp; Culture</vt:lpstr>
      <vt:lpstr>9. Health &amp; Safety</vt:lpstr>
      <vt:lpstr>10. Environment</vt:lpstr>
      <vt:lpstr>11. Value Chain</vt:lpstr>
      <vt:lpstr>Air</vt:lpstr>
      <vt:lpstr>'6. Air Emissions'!AirEmissions</vt:lpstr>
      <vt:lpstr>BaisofPrep</vt:lpstr>
      <vt:lpstr>DataBookIndex</vt:lpstr>
      <vt:lpstr>Economic</vt:lpstr>
      <vt:lpstr>'5. Energy'!Energy</vt:lpstr>
      <vt:lpstr>Energy_</vt:lpstr>
      <vt:lpstr>Environment</vt:lpstr>
      <vt:lpstr>GHG</vt:lpstr>
      <vt:lpstr>'4. GHG Emissions'!GHGEmissions</vt:lpstr>
      <vt:lpstr>Governance</vt:lpstr>
      <vt:lpstr>GRI</vt:lpstr>
      <vt:lpstr>HealthSafety</vt:lpstr>
      <vt:lpstr>Infrastructure</vt:lpstr>
      <vt:lpstr>Materiality</vt:lpstr>
      <vt:lpstr>'1. Governance'!Print_Area</vt:lpstr>
      <vt:lpstr>'10. Environment'!Print_Area</vt:lpstr>
      <vt:lpstr>'11. Value Chain'!Print_Area</vt:lpstr>
      <vt:lpstr>'2. Economic'!Print_Area</vt:lpstr>
      <vt:lpstr>'3. Infrastructure'!Print_Area</vt:lpstr>
      <vt:lpstr>'4. GHG Emissions'!Print_Area</vt:lpstr>
      <vt:lpstr>'5. Energy'!Print_Area</vt:lpstr>
      <vt:lpstr>'6. Air Emissions'!Print_Area</vt:lpstr>
      <vt:lpstr>'7. Community &amp; Social Perf'!Print_Area</vt:lpstr>
      <vt:lpstr>'8. People &amp; Culture'!Print_Area</vt:lpstr>
      <vt:lpstr>'9. Health &amp; Safety'!Print_Area</vt:lpstr>
      <vt:lpstr>'Basis of Preparation'!Print_Area</vt:lpstr>
      <vt:lpstr>'Data Book Index'!Print_Area</vt:lpstr>
      <vt:lpstr>Glossary!Print_Area</vt:lpstr>
      <vt:lpstr>GRI!Print_Area</vt:lpstr>
      <vt:lpstr>'Important notice'!Print_Area</vt:lpstr>
      <vt:lpstr>Materiality!Print_Area</vt:lpstr>
      <vt:lpstr>SASB!Print_Area</vt:lpstr>
      <vt:lpstr>'1. Governance'!Print_Titles</vt:lpstr>
      <vt:lpstr>'10. Environment'!Print_Titles</vt:lpstr>
      <vt:lpstr>'2. Economic'!Print_Titles</vt:lpstr>
      <vt:lpstr>'3. Infrastructure'!Print_Titles</vt:lpstr>
      <vt:lpstr>'4. GHG Emissions'!Print_Titles</vt:lpstr>
      <vt:lpstr>'6. Air Emissions'!Print_Titles</vt:lpstr>
      <vt:lpstr>'7. Community &amp; Social Perf'!Print_Titles</vt:lpstr>
      <vt:lpstr>'8. People &amp; Culture'!Print_Titles</vt:lpstr>
      <vt:lpstr>'9. Health &amp; Safety'!Print_Titles</vt:lpstr>
      <vt:lpstr>'Basis of Preparation'!Print_Titles</vt:lpstr>
      <vt:lpstr>Glossary!Print_Titles</vt:lpstr>
      <vt:lpstr>GRI!Print_Titles</vt:lpstr>
      <vt:lpstr>SASB!Print_Titles</vt:lpstr>
      <vt:lpstr>SASB</vt:lpstr>
      <vt:lpstr>SocialPerf</vt:lpstr>
      <vt:lpstr>ValueChain</vt:lpstr>
    </vt:vector>
  </TitlesOfParts>
  <Manager/>
  <Company>APA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Dure-Wilcock, Melissa</dc:creator>
  <cp:keywords/>
  <dc:description/>
  <cp:lastModifiedBy>Dure-Wilcock, Melissa</cp:lastModifiedBy>
  <cp:revision/>
  <dcterms:created xsi:type="dcterms:W3CDTF">2022-04-19T00:04:33Z</dcterms:created>
  <dcterms:modified xsi:type="dcterms:W3CDTF">2022-09-06T04:47:00Z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0x01010047047E26694A7840A9A30DCCB5F022CE</vt:lpwstr>
  </property>
  <property fmtid="{D5CDD505-2E9C-101B-9397-08002B2CF9AE}" pid="3" name="MediaServiceImageTags">
    <vt:lpwstr/>
  </property>
</Properties>
</file>